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6835" windowHeight="14895"/>
  </bookViews>
  <sheets>
    <sheet name="CC, Master Excel Supplement" sheetId="1" r:id="rId1"/>
  </sheets>
  <externalReferences>
    <externalReference r:id="rId2"/>
  </externalReferences>
  <definedNames>
    <definedName name="Dtab">'[1]182_Countries_in_2_or_3.tab'!$A$1:$AJ$183</definedName>
    <definedName name="ED">'[1]Excess_20+21_table'!$C$2:$N$34</definedName>
    <definedName name="WHO">'[1]Francesco Table static'!$S$6:$T$200</definedName>
    <definedName name="Yearly_P_D">[1]Yearly_P_D!$1:$191</definedName>
  </definedNames>
  <calcPr calcId="145621"/>
</workbook>
</file>

<file path=xl/calcChain.xml><?xml version="1.0" encoding="utf-8"?>
<calcChain xmlns="http://schemas.openxmlformats.org/spreadsheetml/2006/main">
  <c r="B228" i="1" l="1"/>
  <c r="AG221" i="1"/>
  <c r="AF221" i="1"/>
  <c r="AE221" i="1"/>
  <c r="AA221" i="1"/>
  <c r="Z221" i="1"/>
  <c r="Y221" i="1"/>
  <c r="U221" i="1"/>
  <c r="T221" i="1"/>
  <c r="S221" i="1"/>
  <c r="O221" i="1"/>
  <c r="N221" i="1"/>
  <c r="M221" i="1"/>
  <c r="K221" i="1"/>
  <c r="J221" i="1"/>
  <c r="I221" i="1"/>
  <c r="F221" i="1"/>
  <c r="C221" i="1"/>
  <c r="AG220" i="1"/>
  <c r="AF220" i="1"/>
  <c r="AE220" i="1"/>
  <c r="AA220" i="1"/>
  <c r="Z220" i="1"/>
  <c r="Y220" i="1"/>
  <c r="U220" i="1"/>
  <c r="T220" i="1"/>
  <c r="S220" i="1"/>
  <c r="O220" i="1"/>
  <c r="N220" i="1"/>
  <c r="M220" i="1"/>
  <c r="K220" i="1"/>
  <c r="J220" i="1"/>
  <c r="I220" i="1"/>
  <c r="F220" i="1"/>
  <c r="C220" i="1"/>
  <c r="AG219" i="1"/>
  <c r="AF219" i="1"/>
  <c r="AE219" i="1"/>
  <c r="AA219" i="1"/>
  <c r="Z219" i="1"/>
  <c r="Y219" i="1"/>
  <c r="U219" i="1"/>
  <c r="T219" i="1"/>
  <c r="S219" i="1"/>
  <c r="O219" i="1"/>
  <c r="N219" i="1"/>
  <c r="M219" i="1"/>
  <c r="K219" i="1"/>
  <c r="J219" i="1"/>
  <c r="I219" i="1"/>
  <c r="F219" i="1"/>
  <c r="C219" i="1"/>
  <c r="AG216" i="1"/>
  <c r="AF216" i="1"/>
  <c r="AE216" i="1"/>
  <c r="AA216" i="1"/>
  <c r="Z216" i="1"/>
  <c r="Y216" i="1"/>
  <c r="U216" i="1"/>
  <c r="T216" i="1"/>
  <c r="S216" i="1"/>
  <c r="O216" i="1"/>
  <c r="N216" i="1"/>
  <c r="M216" i="1"/>
  <c r="K216" i="1"/>
  <c r="J216" i="1"/>
  <c r="I216" i="1"/>
  <c r="F216" i="1"/>
  <c r="C216" i="1"/>
  <c r="AI115" i="1"/>
  <c r="AI228" i="1" s="1"/>
  <c r="AH115" i="1"/>
  <c r="AH228" i="1" s="1"/>
  <c r="AG115" i="1"/>
  <c r="AG228" i="1" s="1"/>
  <c r="AF115" i="1"/>
  <c r="AF228" i="1" s="1"/>
  <c r="AE115" i="1"/>
  <c r="AE228" i="1" s="1"/>
  <c r="AD115" i="1"/>
  <c r="AD228" i="1" s="1"/>
  <c r="AC115" i="1"/>
  <c r="AC228" i="1" s="1"/>
  <c r="AB115" i="1"/>
  <c r="AB228" i="1" s="1"/>
  <c r="AA115" i="1"/>
  <c r="AA228" i="1" s="1"/>
  <c r="Z115" i="1"/>
  <c r="Z228" i="1" s="1"/>
  <c r="Y115" i="1"/>
  <c r="Y228" i="1" s="1"/>
  <c r="X115" i="1"/>
  <c r="X228" i="1" s="1"/>
  <c r="W115" i="1"/>
  <c r="W228" i="1" s="1"/>
  <c r="V115" i="1"/>
  <c r="V228" i="1" s="1"/>
  <c r="U115" i="1"/>
  <c r="U228" i="1" s="1"/>
  <c r="T115" i="1"/>
  <c r="T228" i="1" s="1"/>
  <c r="S115" i="1"/>
  <c r="S228" i="1" s="1"/>
  <c r="R115" i="1"/>
  <c r="R228" i="1" s="1"/>
  <c r="Q115" i="1"/>
  <c r="Q228" i="1" s="1"/>
  <c r="P115" i="1"/>
  <c r="P228" i="1" s="1"/>
  <c r="O115" i="1"/>
  <c r="O228" i="1" s="1"/>
  <c r="N115" i="1"/>
  <c r="N228" i="1" s="1"/>
  <c r="M115" i="1"/>
  <c r="M228" i="1" s="1"/>
  <c r="L115" i="1"/>
  <c r="L228" i="1" s="1"/>
  <c r="K115" i="1"/>
  <c r="K228" i="1" s="1"/>
  <c r="J115" i="1"/>
  <c r="J228" i="1" s="1"/>
  <c r="I115" i="1"/>
  <c r="I228" i="1" s="1"/>
  <c r="H115" i="1"/>
  <c r="H228" i="1" s="1"/>
  <c r="G115" i="1"/>
  <c r="G228" i="1" s="1"/>
  <c r="F115" i="1"/>
  <c r="F228" i="1" s="1"/>
  <c r="E115" i="1"/>
  <c r="E228" i="1" s="1"/>
  <c r="D115" i="1"/>
  <c r="D228" i="1" s="1"/>
  <c r="C115" i="1"/>
  <c r="C228" i="1" s="1"/>
  <c r="AD114" i="1"/>
  <c r="AD227" i="1" s="1"/>
  <c r="I114" i="1"/>
  <c r="I227" i="1" s="1"/>
  <c r="C114" i="1"/>
  <c r="C227" i="1" s="1"/>
  <c r="AG108" i="1"/>
  <c r="AF108" i="1"/>
  <c r="AE108" i="1"/>
  <c r="AD108" i="1"/>
  <c r="AA108" i="1"/>
  <c r="Z108" i="1"/>
  <c r="Y108" i="1"/>
  <c r="X108" i="1"/>
  <c r="U108" i="1"/>
  <c r="T108" i="1"/>
  <c r="S108" i="1"/>
  <c r="R108" i="1"/>
  <c r="O108" i="1"/>
  <c r="N108" i="1"/>
  <c r="M108" i="1"/>
  <c r="L108" i="1"/>
  <c r="F108" i="1"/>
  <c r="C108" i="1"/>
  <c r="AG107" i="1"/>
  <c r="AF107" i="1"/>
  <c r="AE107" i="1"/>
  <c r="AD107" i="1"/>
  <c r="AA107" i="1"/>
  <c r="Z107" i="1"/>
  <c r="Y107" i="1"/>
  <c r="X107" i="1"/>
  <c r="U107" i="1"/>
  <c r="T107" i="1"/>
  <c r="S107" i="1"/>
  <c r="R107" i="1"/>
  <c r="O107" i="1"/>
  <c r="N107" i="1"/>
  <c r="M107" i="1"/>
  <c r="L107" i="1"/>
  <c r="F107" i="1"/>
  <c r="C107" i="1"/>
  <c r="AG106" i="1"/>
  <c r="AF106" i="1"/>
  <c r="AE106" i="1"/>
  <c r="AD106" i="1"/>
  <c r="AA106" i="1"/>
  <c r="Z106" i="1"/>
  <c r="Y106" i="1"/>
  <c r="X106" i="1"/>
  <c r="U106" i="1"/>
  <c r="T106" i="1"/>
  <c r="S106" i="1"/>
  <c r="R106" i="1"/>
  <c r="O106" i="1"/>
  <c r="N106" i="1"/>
  <c r="M106" i="1"/>
  <c r="L106" i="1"/>
  <c r="F106" i="1"/>
  <c r="C106" i="1"/>
  <c r="AG105" i="1"/>
  <c r="AF105" i="1"/>
  <c r="AE105" i="1"/>
  <c r="AD105" i="1"/>
  <c r="AA105" i="1"/>
  <c r="Z105" i="1"/>
  <c r="Y105" i="1"/>
  <c r="X105" i="1"/>
  <c r="U105" i="1"/>
  <c r="T105" i="1"/>
  <c r="S105" i="1"/>
  <c r="R105" i="1"/>
  <c r="O105" i="1"/>
  <c r="N105" i="1"/>
  <c r="M105" i="1"/>
  <c r="L105" i="1"/>
  <c r="F105" i="1"/>
  <c r="C105" i="1"/>
  <c r="AG102" i="1"/>
  <c r="AF102" i="1"/>
  <c r="AE102" i="1"/>
  <c r="AD102" i="1"/>
  <c r="AA102" i="1"/>
  <c r="Z102" i="1"/>
  <c r="Y102" i="1"/>
  <c r="X102" i="1"/>
  <c r="U102" i="1"/>
  <c r="T102" i="1"/>
  <c r="S102" i="1"/>
  <c r="R102" i="1"/>
  <c r="O102" i="1"/>
  <c r="N102" i="1"/>
  <c r="M102" i="1"/>
  <c r="L102" i="1"/>
  <c r="K102" i="1"/>
  <c r="J102" i="1"/>
  <c r="I102" i="1"/>
  <c r="F102" i="1"/>
  <c r="C102" i="1"/>
  <c r="AI57" i="1"/>
  <c r="AH57" i="1"/>
  <c r="AG57" i="1"/>
  <c r="AF57" i="1"/>
  <c r="AE57" i="1"/>
  <c r="AD57" i="1"/>
  <c r="AC57" i="1"/>
  <c r="AB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AD56" i="1"/>
  <c r="L56" i="1"/>
  <c r="L114" i="1" s="1"/>
  <c r="L227" i="1" s="1"/>
  <c r="I56" i="1"/>
  <c r="F56" i="1"/>
  <c r="F114" i="1" s="1"/>
  <c r="F227" i="1" s="1"/>
  <c r="C56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F52" i="1"/>
  <c r="C52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F51" i="1"/>
  <c r="C51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F50" i="1"/>
  <c r="C50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F49" i="1"/>
  <c r="C49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F48" i="1"/>
  <c r="C48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F47" i="1"/>
  <c r="C47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</calcChain>
</file>

<file path=xl/sharedStrings.xml><?xml version="1.0" encoding="utf-8"?>
<sst xmlns="http://schemas.openxmlformats.org/spreadsheetml/2006/main" count="357" uniqueCount="217">
  <si>
    <t>Tier One: 33  Countries with Values from all Six Methods</t>
  </si>
  <si>
    <t>2021 Population (in million)</t>
  </si>
  <si>
    <t>All-Cause Deaths for 
2020 &amp; 2021</t>
  </si>
  <si>
    <t>Reported COVID-19 Deaths</t>
  </si>
  <si>
    <t>Excess Deaths</t>
  </si>
  <si>
    <t>Excess Deaths per Million Population (HMD)</t>
  </si>
  <si>
    <t>Excess Deaths per Actual Deaths (HMD)</t>
  </si>
  <si>
    <t>Ratio, R, of Excess deaths to Reported Deaths (from OWID/JHU)</t>
  </si>
  <si>
    <t>Country</t>
  </si>
  <si>
    <t>Estimate from  WPR for All Countries</t>
  </si>
  <si>
    <t>Mean 2020 &amp; 2021 Population (millions) from HMD for 34 Countries</t>
  </si>
  <si>
    <t xml:space="preserve">Comparison of Population </t>
  </si>
  <si>
    <t>Estimate from  WB for All Countries</t>
  </si>
  <si>
    <t xml:space="preserve"> Actual  from HMD (only for 34 Countries)</t>
  </si>
  <si>
    <t xml:space="preserve">Comparison of All-Cause Deaths </t>
  </si>
  <si>
    <t>Values from  Economist (OWID)</t>
  </si>
  <si>
    <t>Values from  Lancet</t>
  </si>
  <si>
    <t>Comparison of Reported Deaths</t>
  </si>
  <si>
    <t>eLife</t>
  </si>
  <si>
    <t xml:space="preserve"> Economist</t>
  </si>
  <si>
    <t>Lancet</t>
  </si>
  <si>
    <t>WHO</t>
  </si>
  <si>
    <t>Levitt Age-Adjusted</t>
  </si>
  <si>
    <t>Excess Death per Levitt Not Age-Adjusted</t>
  </si>
  <si>
    <t>Australia</t>
  </si>
  <si>
    <t>Austria</t>
  </si>
  <si>
    <t>Belgium</t>
  </si>
  <si>
    <t>Canada</t>
  </si>
  <si>
    <t>Chile</t>
  </si>
  <si>
    <t>Croatia</t>
  </si>
  <si>
    <t>Czechia</t>
  </si>
  <si>
    <t>Denmark</t>
  </si>
  <si>
    <t>Estonia</t>
  </si>
  <si>
    <t>Finland</t>
  </si>
  <si>
    <t>France</t>
  </si>
  <si>
    <t>Germany</t>
  </si>
  <si>
    <t>Greece</t>
  </si>
  <si>
    <t>Hungary</t>
  </si>
  <si>
    <t>Iceland</t>
  </si>
  <si>
    <t>Israel</t>
  </si>
  <si>
    <t>Italy</t>
  </si>
  <si>
    <t>Latvia</t>
  </si>
  <si>
    <t>Lithuania</t>
  </si>
  <si>
    <t>Luxembourg</t>
  </si>
  <si>
    <t>Netherlands</t>
  </si>
  <si>
    <t>New_Zealand</t>
  </si>
  <si>
    <t>Norway</t>
  </si>
  <si>
    <t>Poland</t>
  </si>
  <si>
    <t>Portugal</t>
  </si>
  <si>
    <t>Slovakia</t>
  </si>
  <si>
    <t>Slovenia</t>
  </si>
  <si>
    <t>South_Korea</t>
  </si>
  <si>
    <t>Spain</t>
  </si>
  <si>
    <t>Sweden</t>
  </si>
  <si>
    <t>Switzerland</t>
  </si>
  <si>
    <t>United_Kingdom</t>
  </si>
  <si>
    <t>United_States</t>
  </si>
  <si>
    <t xml:space="preserve">TOTALS </t>
  </si>
  <si>
    <t>Correl. Coeff</t>
  </si>
  <si>
    <t>Economist</t>
  </si>
  <si>
    <t>Levitt1</t>
  </si>
  <si>
    <t>Levitt2</t>
  </si>
  <si>
    <t>Tier Two: 42  Countries with Values from Four Methods: eLife, Economist, Lancet, WHO</t>
  </si>
  <si>
    <t>Excess Deaths per Million Population 
(from wordpopulationreview.org)</t>
  </si>
  <si>
    <t>Excess Deaths per Actual Deaths
(from data.worldbank.org</t>
  </si>
  <si>
    <t>Albania</t>
  </si>
  <si>
    <t>Armenia</t>
  </si>
  <si>
    <t>Azerbaijan</t>
  </si>
  <si>
    <t>Bolivia</t>
  </si>
  <si>
    <t>Bosnia_and_Herzegovina</t>
  </si>
  <si>
    <t>Brazil</t>
  </si>
  <si>
    <t>Bulgaria</t>
  </si>
  <si>
    <t>Colombia</t>
  </si>
  <si>
    <t>Cyprus</t>
  </si>
  <si>
    <t>Ecuador</t>
  </si>
  <si>
    <t>Egypt</t>
  </si>
  <si>
    <t>Guatemala</t>
  </si>
  <si>
    <t>Iran</t>
  </si>
  <si>
    <t>Ireland</t>
  </si>
  <si>
    <t>Japan</t>
  </si>
  <si>
    <t>Kazakhstan</t>
  </si>
  <si>
    <t>Kyrgyzstan</t>
  </si>
  <si>
    <t>Lebanon</t>
  </si>
  <si>
    <t>Malta</t>
  </si>
  <si>
    <t>Mauritius</t>
  </si>
  <si>
    <t>Mexico</t>
  </si>
  <si>
    <t>Moldova</t>
  </si>
  <si>
    <t>Monaco</t>
  </si>
  <si>
    <t>Mongolia</t>
  </si>
  <si>
    <t>Montenegro</t>
  </si>
  <si>
    <t>North_Macedonia</t>
  </si>
  <si>
    <t>Oman</t>
  </si>
  <si>
    <t>Panama</t>
  </si>
  <si>
    <t>Paraguay</t>
  </si>
  <si>
    <t>Peru</t>
  </si>
  <si>
    <t>Philippines</t>
  </si>
  <si>
    <t>Qatar</t>
  </si>
  <si>
    <t>Romania</t>
  </si>
  <si>
    <t>Russia</t>
  </si>
  <si>
    <t>San_Marino</t>
  </si>
  <si>
    <t>Serbia</t>
  </si>
  <si>
    <t>Singapore</t>
  </si>
  <si>
    <t>South_Africa</t>
  </si>
  <si>
    <t>Thailand</t>
  </si>
  <si>
    <t>Ukraine</t>
  </si>
  <si>
    <t>Uruguay</t>
  </si>
  <si>
    <t>Uzbekistan</t>
  </si>
  <si>
    <t>Tier Three: 98  Countries with Values from Three Methods:  Economist, Lancet, WHO</t>
  </si>
  <si>
    <t>Afghanistan</t>
  </si>
  <si>
    <t>Algeria</t>
  </si>
  <si>
    <t>Andorra</t>
  </si>
  <si>
    <t>Angola</t>
  </si>
  <si>
    <t>Antigua_and_Barbuda</t>
  </si>
  <si>
    <t>Argentina</t>
  </si>
  <si>
    <t>Bahrain</t>
  </si>
  <si>
    <t>Bangladesh</t>
  </si>
  <si>
    <t>Barbados</t>
  </si>
  <si>
    <t>Belarus</t>
  </si>
  <si>
    <t>Belize</t>
  </si>
  <si>
    <t>Benin</t>
  </si>
  <si>
    <t>Bhutan</t>
  </si>
  <si>
    <t>Botswana</t>
  </si>
  <si>
    <t>Burkina_Faso</t>
  </si>
  <si>
    <t>Burundi</t>
  </si>
  <si>
    <t>Cambodia</t>
  </si>
  <si>
    <t>Cameroon</t>
  </si>
  <si>
    <t>Cape_Verde</t>
  </si>
  <si>
    <t>Central_African_Republic</t>
  </si>
  <si>
    <t>Chad</t>
  </si>
  <si>
    <t>China</t>
  </si>
  <si>
    <t>Comoros</t>
  </si>
  <si>
    <t>Costa_Rica</t>
  </si>
  <si>
    <t>Cuba</t>
  </si>
  <si>
    <t>Djibouti</t>
  </si>
  <si>
    <t>Dominica</t>
  </si>
  <si>
    <t>Dominican_Republic</t>
  </si>
  <si>
    <t>El_Salvador</t>
  </si>
  <si>
    <t>Equatorial_Guinea</t>
  </si>
  <si>
    <t>Eritrea</t>
  </si>
  <si>
    <t>Eswatini</t>
  </si>
  <si>
    <t>Ethiopia</t>
  </si>
  <si>
    <t>Fiji</t>
  </si>
  <si>
    <t>Gabon</t>
  </si>
  <si>
    <t>Georgia</t>
  </si>
  <si>
    <t>Ghana</t>
  </si>
  <si>
    <t>Grenada</t>
  </si>
  <si>
    <t>Guinea</t>
  </si>
  <si>
    <t>Guinea-Bissau</t>
  </si>
  <si>
    <t>Guyana</t>
  </si>
  <si>
    <t>Haiti</t>
  </si>
  <si>
    <t>Honduras</t>
  </si>
  <si>
    <t>India</t>
  </si>
  <si>
    <t>Indonesia</t>
  </si>
  <si>
    <t>Iraq</t>
  </si>
  <si>
    <t>Jamaica</t>
  </si>
  <si>
    <t>Jordan</t>
  </si>
  <si>
    <t>Kenya</t>
  </si>
  <si>
    <t>Kuwait</t>
  </si>
  <si>
    <t>Laos</t>
  </si>
  <si>
    <t>Lesotho</t>
  </si>
  <si>
    <t>Liberia</t>
  </si>
  <si>
    <t>Libya</t>
  </si>
  <si>
    <t>Madagascar</t>
  </si>
  <si>
    <t>Malawi</t>
  </si>
  <si>
    <t>Malaysia</t>
  </si>
  <si>
    <t>Maldives</t>
  </si>
  <si>
    <t>Mali</t>
  </si>
  <si>
    <t>Mauritania</t>
  </si>
  <si>
    <t>Morocco</t>
  </si>
  <si>
    <t>Mozambique</t>
  </si>
  <si>
    <t>Myanmar</t>
  </si>
  <si>
    <t>Namibia</t>
  </si>
  <si>
    <t>Nepal</t>
  </si>
  <si>
    <t>Nicaragua</t>
  </si>
  <si>
    <t>Niger</t>
  </si>
  <si>
    <t>Nigeria</t>
  </si>
  <si>
    <t>Pakistan</t>
  </si>
  <si>
    <t>Papua_New_Guinea</t>
  </si>
  <si>
    <t>Rwanda</t>
  </si>
  <si>
    <t>Saint_Kitts_and_Nevis</t>
  </si>
  <si>
    <t>Saint_Lucia</t>
  </si>
  <si>
    <t>Saint_Vincent_and_the_Grenadines</t>
  </si>
  <si>
    <t>Saudi_Arabia</t>
  </si>
  <si>
    <t>Senegal</t>
  </si>
  <si>
    <t>Seychelles</t>
  </si>
  <si>
    <t>Sierra_Leone</t>
  </si>
  <si>
    <t>Somalia</t>
  </si>
  <si>
    <t>South_Sudan</t>
  </si>
  <si>
    <t>Sri_Lanka</t>
  </si>
  <si>
    <t>Sudan</t>
  </si>
  <si>
    <t>Suriname</t>
  </si>
  <si>
    <t>Syria</t>
  </si>
  <si>
    <t>Tajikistan</t>
  </si>
  <si>
    <t>Tanzania</t>
  </si>
  <si>
    <t>Togo</t>
  </si>
  <si>
    <t>Trinidad_and_Tobago</t>
  </si>
  <si>
    <t>Tunisia</t>
  </si>
  <si>
    <t>Turkey</t>
  </si>
  <si>
    <t>Uganda</t>
  </si>
  <si>
    <t>United_Arab_Emirates</t>
  </si>
  <si>
    <t>Vanuatu</t>
  </si>
  <si>
    <t>Venezuela</t>
  </si>
  <si>
    <t>Vietnam</t>
  </si>
  <si>
    <t>Yemen</t>
  </si>
  <si>
    <t>Zambia</t>
  </si>
  <si>
    <t>Zimbabwe</t>
  </si>
  <si>
    <t>Excluded: 6 Countries with Incomplete Data</t>
  </si>
  <si>
    <t>Greenland</t>
  </si>
  <si>
    <t>Palestine</t>
  </si>
  <si>
    <t>,</t>
  </si>
  <si>
    <t>Aruba</t>
  </si>
  <si>
    <t>X</t>
  </si>
  <si>
    <t>Bermuda</t>
  </si>
  <si>
    <t>Brunei</t>
  </si>
  <si>
    <t>Faeroe_Islands</t>
  </si>
  <si>
    <t>Hong_Kong</t>
  </si>
  <si>
    <t>Liechtenstein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</si>
</sst>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0.0%"/>
  </numFmts>
  <fonts count="23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26"/>
      <color theme="1"/>
      <name val="Arial"/>
      <family val="2"/>
    </font>
    <font>
      <b/>
      <sz val="16"/>
      <color theme="1"/>
      <name val="Arial"/>
      <family val="2"/>
    </font>
    <font>
      <sz val="12"/>
      <color rgb="FF00000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b/>
      <sz val="11"/>
      <color indexed="12"/>
      <name val="Arial"/>
      <family val="2"/>
    </font>
    <font>
      <b/>
      <sz val="14"/>
      <color theme="0"/>
      <name val="Arial"/>
      <family val="2"/>
    </font>
    <font>
      <u/>
      <sz val="10"/>
      <color indexed="12"/>
      <name val="Arial"/>
      <family val="2"/>
    </font>
    <font>
      <b/>
      <u/>
      <sz val="10"/>
      <color indexed="12"/>
      <name val="Arial"/>
      <family val="2"/>
    </font>
    <font>
      <u/>
      <sz val="9"/>
      <color indexed="12"/>
      <name val="Arial"/>
      <family val="2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177"/>
      <scheme val="minor"/>
    </font>
    <font>
      <sz val="11"/>
      <color theme="1"/>
      <name val="Calibri"/>
      <family val="2"/>
      <scheme val="minor"/>
    </font>
    <font>
      <b/>
      <sz val="11"/>
      <color rgb="FF0000FF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6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3">
    <xf numFmtId="0" fontId="0" fillId="0" borderId="0"/>
    <xf numFmtId="9" fontId="1" fillId="0" borderId="0" applyFont="0" applyFill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7" borderId="0" applyNumberFormat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3" fillId="0" borderId="0">
      <alignment horizontal="left" vertical="center" indent="1"/>
    </xf>
    <xf numFmtId="44" fontId="11" fillId="0" borderId="0" applyFont="0" applyFill="0" applyBorder="0" applyAlignment="0" applyProtection="0"/>
    <xf numFmtId="0" fontId="14" fillId="3" borderId="0" applyNumberFormat="0" applyBorder="0" applyProtection="0">
      <alignment vertical="center" wrapText="1"/>
    </xf>
    <xf numFmtId="0" fontId="5" fillId="0" borderId="0" applyNumberFormat="0" applyFill="0" applyBorder="0" applyAlignment="0" applyProtection="0"/>
    <xf numFmtId="0" fontId="3" fillId="0" borderId="1" applyNumberFormat="0" applyFill="0" applyProtection="0">
      <alignment horizontal="center" vertical="center" wrapText="1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0" fillId="0" borderId="0"/>
    <xf numFmtId="0" fontId="19" fillId="0" borderId="0"/>
    <xf numFmtId="0" fontId="10" fillId="0" borderId="0"/>
    <xf numFmtId="0" fontId="10" fillId="0" borderId="0"/>
    <xf numFmtId="0" fontId="20" fillId="0" borderId="0"/>
    <xf numFmtId="0" fontId="21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1" fillId="18" borderId="49" applyNumberFormat="0" applyFont="0" applyAlignment="0" applyProtection="0"/>
    <xf numFmtId="0" fontId="11" fillId="18" borderId="49" applyNumberFormat="0" applyFont="0" applyAlignment="0" applyProtection="0"/>
    <xf numFmtId="0" fontId="22" fillId="0" borderId="0" applyNumberForma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45">
    <xf numFmtId="0" fontId="0" fillId="0" borderId="0" xfId="0"/>
    <xf numFmtId="0" fontId="0" fillId="2" borderId="0" xfId="0" applyFill="1"/>
    <xf numFmtId="0" fontId="0" fillId="0" borderId="0" xfId="0" applyFill="1"/>
    <xf numFmtId="0" fontId="7" fillId="2" borderId="0" xfId="0" applyFont="1" applyFill="1"/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0" fillId="2" borderId="0" xfId="0" applyFill="1" applyBorder="1"/>
    <xf numFmtId="164" fontId="0" fillId="2" borderId="11" xfId="0" applyNumberForma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64" fontId="0" fillId="2" borderId="12" xfId="0" applyNumberFormat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3" fontId="0" fillId="2" borderId="0" xfId="0" applyNumberFormat="1" applyFill="1" applyBorder="1" applyAlignment="1">
      <alignment horizontal="center"/>
    </xf>
    <xf numFmtId="3" fontId="0" fillId="2" borderId="12" xfId="0" applyNumberFormat="1" applyFill="1" applyBorder="1" applyAlignment="1">
      <alignment horizontal="center"/>
    </xf>
    <xf numFmtId="165" fontId="0" fillId="2" borderId="11" xfId="1" applyNumberFormat="1" applyFont="1" applyFill="1" applyBorder="1" applyAlignment="1">
      <alignment horizontal="center"/>
    </xf>
    <xf numFmtId="165" fontId="0" fillId="2" borderId="0" xfId="1" applyNumberFormat="1" applyFont="1" applyFill="1" applyBorder="1" applyAlignment="1">
      <alignment horizontal="center"/>
    </xf>
    <xf numFmtId="165" fontId="0" fillId="2" borderId="12" xfId="1" applyNumberFormat="1" applyFont="1" applyFill="1" applyBorder="1" applyAlignment="1">
      <alignment horizontal="center"/>
    </xf>
    <xf numFmtId="2" fontId="10" fillId="2" borderId="0" xfId="1" applyNumberFormat="1" applyFont="1" applyFill="1" applyBorder="1" applyAlignment="1">
      <alignment horizontal="center"/>
    </xf>
    <xf numFmtId="0" fontId="0" fillId="3" borderId="5" xfId="0" applyFill="1" applyBorder="1"/>
    <xf numFmtId="164" fontId="0" fillId="2" borderId="13" xfId="0" applyNumberFormat="1" applyFill="1" applyBorder="1" applyAlignment="1">
      <alignment horizontal="center"/>
    </xf>
    <xf numFmtId="164" fontId="0" fillId="2" borderId="14" xfId="0" applyNumberFormat="1" applyFill="1" applyBorder="1" applyAlignment="1">
      <alignment horizontal="center"/>
    </xf>
    <xf numFmtId="165" fontId="0" fillId="2" borderId="15" xfId="1" applyNumberFormat="1" applyFont="1" applyFill="1" applyBorder="1" applyAlignment="1">
      <alignment horizontal="center"/>
    </xf>
    <xf numFmtId="3" fontId="0" fillId="2" borderId="13" xfId="0" applyNumberFormat="1" applyFill="1" applyBorder="1" applyAlignment="1">
      <alignment horizontal="center"/>
    </xf>
    <xf numFmtId="3" fontId="0" fillId="2" borderId="14" xfId="0" applyNumberFormat="1" applyFill="1" applyBorder="1" applyAlignment="1">
      <alignment horizontal="center"/>
    </xf>
    <xf numFmtId="3" fontId="0" fillId="2" borderId="15" xfId="0" applyNumberFormat="1" applyFill="1" applyBorder="1" applyAlignment="1">
      <alignment horizontal="center"/>
    </xf>
    <xf numFmtId="3" fontId="0" fillId="2" borderId="16" xfId="0" applyNumberFormat="1" applyFill="1" applyBorder="1" applyAlignment="1">
      <alignment horizontal="center"/>
    </xf>
    <xf numFmtId="3" fontId="0" fillId="2" borderId="17" xfId="0" applyNumberFormat="1" applyFill="1" applyBorder="1" applyAlignment="1">
      <alignment horizontal="center"/>
    </xf>
    <xf numFmtId="165" fontId="1" fillId="2" borderId="13" xfId="1" applyNumberFormat="1" applyFont="1" applyFill="1" applyBorder="1" applyAlignment="1">
      <alignment horizontal="center"/>
    </xf>
    <xf numFmtId="165" fontId="0" fillId="2" borderId="14" xfId="1" applyNumberFormat="1" applyFont="1" applyFill="1" applyBorder="1" applyAlignment="1">
      <alignment horizontal="center"/>
    </xf>
    <xf numFmtId="2" fontId="10" fillId="2" borderId="13" xfId="1" applyNumberFormat="1" applyFont="1" applyFill="1" applyBorder="1" applyAlignment="1">
      <alignment horizontal="center"/>
    </xf>
    <xf numFmtId="2" fontId="10" fillId="2" borderId="14" xfId="1" applyNumberFormat="1" applyFont="1" applyFill="1" applyBorder="1" applyAlignment="1">
      <alignment horizontal="center"/>
    </xf>
    <xf numFmtId="2" fontId="10" fillId="2" borderId="15" xfId="1" applyNumberFormat="1" applyFont="1" applyFill="1" applyBorder="1" applyAlignment="1">
      <alignment horizontal="center"/>
    </xf>
    <xf numFmtId="0" fontId="0" fillId="2" borderId="5" xfId="0" applyFill="1" applyBorder="1"/>
    <xf numFmtId="165" fontId="0" fillId="3" borderId="15" xfId="1" applyNumberFormat="1" applyFont="1" applyFill="1" applyBorder="1" applyAlignment="1">
      <alignment horizontal="center"/>
    </xf>
    <xf numFmtId="165" fontId="1" fillId="2" borderId="11" xfId="1" applyNumberFormat="1" applyFont="1" applyFill="1" applyBorder="1" applyAlignment="1">
      <alignment horizontal="center"/>
    </xf>
    <xf numFmtId="2" fontId="10" fillId="2" borderId="11" xfId="1" applyNumberFormat="1" applyFont="1" applyFill="1" applyBorder="1" applyAlignment="1">
      <alignment horizontal="center"/>
    </xf>
    <xf numFmtId="2" fontId="10" fillId="2" borderId="12" xfId="1" applyNumberFormat="1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164" fontId="0" fillId="2" borderId="18" xfId="0" applyNumberFormat="1" applyFill="1" applyBorder="1" applyAlignment="1">
      <alignment horizontal="center"/>
    </xf>
    <xf numFmtId="164" fontId="0" fillId="2" borderId="19" xfId="0" applyNumberFormat="1" applyFill="1" applyBorder="1" applyAlignment="1">
      <alignment horizontal="center"/>
    </xf>
    <xf numFmtId="10" fontId="0" fillId="2" borderId="20" xfId="1" applyNumberFormat="1" applyFont="1" applyFill="1" applyBorder="1" applyAlignment="1">
      <alignment horizontal="center"/>
    </xf>
    <xf numFmtId="3" fontId="0" fillId="2" borderId="18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165" fontId="0" fillId="2" borderId="20" xfId="1" applyNumberFormat="1" applyFont="1" applyFill="1" applyBorder="1" applyAlignment="1">
      <alignment horizontal="center"/>
    </xf>
    <xf numFmtId="3" fontId="0" fillId="2" borderId="20" xfId="0" applyNumberFormat="1" applyFill="1" applyBorder="1" applyAlignment="1">
      <alignment horizontal="center"/>
    </xf>
    <xf numFmtId="3" fontId="0" fillId="2" borderId="21" xfId="0" applyNumberFormat="1" applyFill="1" applyBorder="1" applyAlignment="1">
      <alignment horizontal="center"/>
    </xf>
    <xf numFmtId="3" fontId="0" fillId="2" borderId="3" xfId="0" applyNumberFormat="1" applyFill="1" applyBorder="1" applyAlignment="1">
      <alignment horizontal="center"/>
    </xf>
    <xf numFmtId="165" fontId="1" fillId="2" borderId="18" xfId="1" applyNumberFormat="1" applyFont="1" applyFill="1" applyBorder="1" applyAlignment="1">
      <alignment horizontal="center"/>
    </xf>
    <xf numFmtId="165" fontId="1" fillId="2" borderId="19" xfId="1" applyNumberFormat="1" applyFont="1" applyFill="1" applyBorder="1" applyAlignment="1">
      <alignment horizontal="center"/>
    </xf>
    <xf numFmtId="165" fontId="1" fillId="2" borderId="22" xfId="1" applyNumberFormat="1" applyFont="1" applyFill="1" applyBorder="1" applyAlignment="1">
      <alignment horizontal="center"/>
    </xf>
    <xf numFmtId="2" fontId="10" fillId="2" borderId="18" xfId="1" applyNumberFormat="1" applyFont="1" applyFill="1" applyBorder="1" applyAlignment="1">
      <alignment horizontal="center"/>
    </xf>
    <xf numFmtId="2" fontId="10" fillId="2" borderId="19" xfId="1" applyNumberFormat="1" applyFont="1" applyFill="1" applyBorder="1" applyAlignment="1">
      <alignment horizontal="center"/>
    </xf>
    <xf numFmtId="2" fontId="10" fillId="2" borderId="20" xfId="1" applyNumberFormat="1" applyFont="1" applyFill="1" applyBorder="1" applyAlignment="1">
      <alignment horizontal="center"/>
    </xf>
    <xf numFmtId="0" fontId="6" fillId="2" borderId="23" xfId="0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/>
    </xf>
    <xf numFmtId="0" fontId="6" fillId="2" borderId="25" xfId="0" applyFont="1" applyFill="1" applyBorder="1" applyAlignment="1">
      <alignment horizontal="center"/>
    </xf>
    <xf numFmtId="0" fontId="6" fillId="2" borderId="26" xfId="0" applyFont="1" applyFill="1" applyBorder="1" applyAlignment="1">
      <alignment horizontal="center"/>
    </xf>
    <xf numFmtId="0" fontId="6" fillId="2" borderId="27" xfId="0" applyFont="1" applyFill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0" fontId="6" fillId="2" borderId="29" xfId="0" applyFont="1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0" fillId="2" borderId="0" xfId="0" applyFill="1" applyAlignment="1">
      <alignment horizontal="right"/>
    </xf>
    <xf numFmtId="164" fontId="0" fillId="2" borderId="7" xfId="0" applyNumberFormat="1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164" fontId="0" fillId="2" borderId="10" xfId="0" applyNumberFormat="1" applyFill="1" applyBorder="1" applyAlignment="1">
      <alignment horizontal="center"/>
    </xf>
    <xf numFmtId="0" fontId="6" fillId="2" borderId="30" xfId="0" applyFont="1" applyFill="1" applyBorder="1" applyAlignment="1">
      <alignment horizontal="center"/>
    </xf>
    <xf numFmtId="164" fontId="0" fillId="2" borderId="15" xfId="0" applyNumberFormat="1" applyFill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164" fontId="0" fillId="2" borderId="32" xfId="0" applyNumberFormat="1" applyFill="1" applyBorder="1" applyAlignment="1">
      <alignment horizontal="center"/>
    </xf>
    <xf numFmtId="164" fontId="0" fillId="2" borderId="33" xfId="0" applyNumberFormat="1" applyFill="1" applyBorder="1" applyAlignment="1">
      <alignment horizontal="center"/>
    </xf>
    <xf numFmtId="164" fontId="0" fillId="2" borderId="34" xfId="0" applyNumberFormat="1" applyFill="1" applyBorder="1" applyAlignment="1">
      <alignment horizontal="center"/>
    </xf>
    <xf numFmtId="164" fontId="0" fillId="2" borderId="35" xfId="0" applyNumberForma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8" fillId="2" borderId="37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 wrapText="1"/>
    </xf>
    <xf numFmtId="0" fontId="8" fillId="2" borderId="39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center" wrapText="1"/>
    </xf>
    <xf numFmtId="0" fontId="9" fillId="5" borderId="19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 wrapText="1"/>
    </xf>
    <xf numFmtId="0" fontId="9" fillId="6" borderId="18" xfId="0" applyFont="1" applyFill="1" applyBorder="1" applyAlignment="1">
      <alignment horizontal="center" vertical="center" wrapText="1"/>
    </xf>
    <xf numFmtId="0" fontId="9" fillId="6" borderId="19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3" fontId="0" fillId="2" borderId="30" xfId="0" applyNumberFormat="1" applyFill="1" applyBorder="1" applyAlignment="1">
      <alignment horizontal="center"/>
    </xf>
    <xf numFmtId="165" fontId="0" fillId="2" borderId="13" xfId="1" applyNumberFormat="1" applyFont="1" applyFill="1" applyBorder="1" applyAlignment="1">
      <alignment horizontal="center"/>
    </xf>
    <xf numFmtId="164" fontId="0" fillId="2" borderId="20" xfId="0" applyNumberFormat="1" applyFill="1" applyBorder="1" applyAlignment="1">
      <alignment horizontal="center"/>
    </xf>
    <xf numFmtId="165" fontId="0" fillId="2" borderId="18" xfId="1" applyNumberFormat="1" applyFont="1" applyFill="1" applyBorder="1" applyAlignment="1">
      <alignment horizontal="center"/>
    </xf>
    <xf numFmtId="165" fontId="0" fillId="2" borderId="19" xfId="1" applyNumberFormat="1" applyFont="1" applyFill="1" applyBorder="1" applyAlignment="1">
      <alignment horizontal="center"/>
    </xf>
    <xf numFmtId="165" fontId="0" fillId="2" borderId="22" xfId="1" applyNumberFormat="1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165" fontId="0" fillId="0" borderId="0" xfId="1" applyNumberFormat="1" applyFont="1" applyFill="1" applyBorder="1" applyAlignment="1">
      <alignment horizontal="center"/>
    </xf>
    <xf numFmtId="0" fontId="6" fillId="2" borderId="40" xfId="0" applyFont="1" applyFill="1" applyBorder="1" applyAlignment="1">
      <alignment horizontal="center"/>
    </xf>
    <xf numFmtId="164" fontId="0" fillId="2" borderId="41" xfId="0" applyNumberForma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9" fillId="0" borderId="2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3" fontId="4" fillId="7" borderId="14" xfId="0" applyNumberFormat="1" applyFont="1" applyFill="1" applyBorder="1" applyAlignment="1">
      <alignment horizontal="center"/>
    </xf>
    <xf numFmtId="2" fontId="0" fillId="2" borderId="19" xfId="1" applyNumberFormat="1" applyFont="1" applyFill="1" applyBorder="1" applyAlignment="1">
      <alignment horizontal="center"/>
    </xf>
    <xf numFmtId="2" fontId="0" fillId="2" borderId="0" xfId="1" applyNumberFormat="1" applyFont="1" applyFill="1" applyBorder="1" applyAlignment="1">
      <alignment horizontal="center"/>
    </xf>
    <xf numFmtId="0" fontId="6" fillId="2" borderId="18" xfId="0" applyFont="1" applyFill="1" applyBorder="1" applyAlignment="1">
      <alignment horizontal="center"/>
    </xf>
    <xf numFmtId="0" fontId="6" fillId="2" borderId="19" xfId="0" applyFont="1" applyFill="1" applyBorder="1" applyAlignment="1">
      <alignment horizontal="center"/>
    </xf>
    <xf numFmtId="0" fontId="6" fillId="2" borderId="20" xfId="0" applyFont="1" applyFill="1" applyBorder="1" applyAlignment="1">
      <alignment horizontal="center"/>
    </xf>
    <xf numFmtId="0" fontId="6" fillId="2" borderId="42" xfId="0" applyFont="1" applyFill="1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164" fontId="0" fillId="2" borderId="43" xfId="0" applyNumberFormat="1" applyFill="1" applyBorder="1" applyAlignment="1">
      <alignment horizontal="center"/>
    </xf>
    <xf numFmtId="164" fontId="0" fillId="2" borderId="44" xfId="0" applyNumberFormat="1" applyFill="1" applyBorder="1" applyAlignment="1">
      <alignment horizontal="center"/>
    </xf>
    <xf numFmtId="164" fontId="0" fillId="2" borderId="45" xfId="0" applyNumberFormat="1" applyFill="1" applyBorder="1" applyAlignment="1">
      <alignment horizontal="center"/>
    </xf>
    <xf numFmtId="164" fontId="0" fillId="2" borderId="46" xfId="0" applyNumberFormat="1" applyFill="1" applyBorder="1" applyAlignment="1">
      <alignment horizontal="center"/>
    </xf>
    <xf numFmtId="164" fontId="0" fillId="2" borderId="42" xfId="0" applyNumberFormat="1" applyFill="1" applyBorder="1" applyAlignment="1">
      <alignment horizontal="center"/>
    </xf>
    <xf numFmtId="164" fontId="0" fillId="2" borderId="16" xfId="0" applyNumberFormat="1" applyFill="1" applyBorder="1" applyAlignment="1">
      <alignment horizontal="center"/>
    </xf>
    <xf numFmtId="164" fontId="0" fillId="2" borderId="30" xfId="0" applyNumberFormat="1" applyFill="1" applyBorder="1" applyAlignment="1">
      <alignment horizontal="center"/>
    </xf>
    <xf numFmtId="0" fontId="6" fillId="2" borderId="47" xfId="0" applyFont="1" applyFill="1" applyBorder="1" applyAlignment="1">
      <alignment horizontal="center"/>
    </xf>
    <xf numFmtId="164" fontId="0" fillId="2" borderId="47" xfId="0" applyNumberFormat="1" applyFill="1" applyBorder="1" applyAlignment="1">
      <alignment horizontal="center"/>
    </xf>
    <xf numFmtId="164" fontId="0" fillId="2" borderId="48" xfId="0" applyNumberFormat="1" applyFill="1" applyBorder="1" applyAlignment="1">
      <alignment horizontal="center"/>
    </xf>
    <xf numFmtId="164" fontId="0" fillId="2" borderId="36" xfId="0" applyNumberFormat="1" applyFill="1" applyBorder="1" applyAlignment="1">
      <alignment horizontal="center"/>
    </xf>
    <xf numFmtId="0" fontId="0" fillId="0" borderId="0" xfId="0" applyFill="1" applyBorder="1"/>
    <xf numFmtId="0" fontId="9" fillId="5" borderId="27" xfId="0" applyFont="1" applyFill="1" applyBorder="1" applyAlignment="1">
      <alignment horizontal="center" vertical="center" wrapText="1"/>
    </xf>
    <xf numFmtId="0" fontId="9" fillId="5" borderId="25" xfId="0" applyFont="1" applyFill="1" applyBorder="1" applyAlignment="1">
      <alignment horizontal="center" vertical="center" wrapText="1"/>
    </xf>
    <xf numFmtId="0" fontId="9" fillId="5" borderId="26" xfId="0" applyFont="1" applyFill="1" applyBorder="1" applyAlignment="1">
      <alignment horizontal="center" vertical="center" wrapText="1"/>
    </xf>
    <xf numFmtId="0" fontId="9" fillId="6" borderId="27" xfId="0" applyFont="1" applyFill="1" applyBorder="1" applyAlignment="1">
      <alignment horizontal="center" vertical="center" wrapText="1"/>
    </xf>
    <xf numFmtId="0" fontId="9" fillId="6" borderId="25" xfId="0" applyFont="1" applyFill="1" applyBorder="1" applyAlignment="1">
      <alignment horizontal="center" vertical="center" wrapText="1"/>
    </xf>
    <xf numFmtId="0" fontId="9" fillId="6" borderId="26" xfId="0" applyFont="1" applyFill="1" applyBorder="1" applyAlignment="1">
      <alignment horizontal="center" vertical="center" wrapText="1"/>
    </xf>
    <xf numFmtId="0" fontId="0" fillId="2" borderId="14" xfId="0" applyFill="1" applyBorder="1"/>
    <xf numFmtId="165" fontId="0" fillId="2" borderId="16" xfId="1" applyNumberFormat="1" applyFont="1" applyFill="1" applyBorder="1" applyAlignment="1">
      <alignment horizontal="center"/>
    </xf>
  </cellXfs>
  <cellStyles count="53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Comma 2" xfId="14"/>
    <cellStyle name="Comma 3" xfId="15"/>
    <cellStyle name="ContentsHyperlink" xfId="16"/>
    <cellStyle name="Currency 2" xfId="17"/>
    <cellStyle name="EmphazizedHeader" xfId="18"/>
    <cellStyle name="Explanatory Text 2" xfId="19"/>
    <cellStyle name="Heading 1 2" xfId="20"/>
    <cellStyle name="Hyperlink 10" xfId="21"/>
    <cellStyle name="Hyperlink 2" xfId="22"/>
    <cellStyle name="Hyperlink 3" xfId="23"/>
    <cellStyle name="Hyperlink 4" xfId="24"/>
    <cellStyle name="Hyperlink 5" xfId="25"/>
    <cellStyle name="Normal" xfId="0" builtinId="0"/>
    <cellStyle name="Normal 10" xfId="26"/>
    <cellStyle name="Normal 11" xfId="27"/>
    <cellStyle name="Normal 12" xfId="28"/>
    <cellStyle name="Normal 13" xfId="29"/>
    <cellStyle name="Normal 14" xfId="30"/>
    <cellStyle name="Normal 19" xfId="31"/>
    <cellStyle name="Normal 2" xfId="32"/>
    <cellStyle name="Normal 2 2" xfId="33"/>
    <cellStyle name="Normal 21" xfId="34"/>
    <cellStyle name="Normal 3" xfId="35"/>
    <cellStyle name="Normal 4" xfId="36"/>
    <cellStyle name="Normal 5" xfId="37"/>
    <cellStyle name="Normal 5 2" xfId="38"/>
    <cellStyle name="Normal 6" xfId="39"/>
    <cellStyle name="Normal 6 2" xfId="40"/>
    <cellStyle name="Normal 7" xfId="41"/>
    <cellStyle name="Normal 8" xfId="42"/>
    <cellStyle name="Normal 9" xfId="43"/>
    <cellStyle name="Note 2" xfId="44"/>
    <cellStyle name="Note 2 2" xfId="45"/>
    <cellStyle name="Optimized Value" xfId="46"/>
    <cellStyle name="Percent" xfId="1" builtinId="5"/>
    <cellStyle name="Percent 2" xfId="47"/>
    <cellStyle name="Percent 2 2" xfId="48"/>
    <cellStyle name="Percent 3" xfId="49"/>
    <cellStyle name="Percent 4" xfId="50"/>
    <cellStyle name="Percent 5" xfId="51"/>
    <cellStyle name="Title 2" xfId="52"/>
  </cellStyles>
  <dxfs count="19"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  <dxf>
      <fill>
        <patternFill>
          <bgColor rgb="FF66FF6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314325</xdr:colOff>
      <xdr:row>200</xdr:row>
      <xdr:rowOff>66675</xdr:rowOff>
    </xdr:from>
    <xdr:ext cx="184731" cy="264560"/>
    <xdr:sp macro="" textlink="">
      <xdr:nvSpPr>
        <xdr:cNvPr id="2" name="TextBox 1"/>
        <xdr:cNvSpPr txBox="1"/>
      </xdr:nvSpPr>
      <xdr:spPr>
        <a:xfrm>
          <a:off x="923925" y="36576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</xdr:col>
      <xdr:colOff>314325</xdr:colOff>
      <xdr:row>201</xdr:row>
      <xdr:rowOff>66675</xdr:rowOff>
    </xdr:from>
    <xdr:ext cx="184731" cy="264560"/>
    <xdr:sp macro="" textlink="">
      <xdr:nvSpPr>
        <xdr:cNvPr id="3" name="TextBox 2"/>
        <xdr:cNvSpPr txBox="1"/>
      </xdr:nvSpPr>
      <xdr:spPr>
        <a:xfrm>
          <a:off x="923925" y="3673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7.1_Master_for_excess_death_paper_ML_WHO_Updated_FZ-ML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C, Master Excel Supplement ST"/>
      <sheetName val="Check Sum"/>
      <sheetName val="Table 2, Actual Death 33"/>
      <sheetName val="Table 3, Normalize Recorded 33"/>
      <sheetName val="Table 4 Deaths p Age Strata 33"/>
      <sheetName val="Table S1 Excess %  Actual 33"/>
      <sheetName val="Table S2, Expected p million 33"/>
      <sheetName val="Table S3, Excess Death 42"/>
      <sheetName val="Table S4, Excess Death 98"/>
      <sheetName val="Francesco Table static"/>
      <sheetName val="CC, Master Excel Supplement"/>
      <sheetName val="Excess_20+21_table"/>
      <sheetName val="182_Countries_in_2_or_3.tab W"/>
      <sheetName val="Excess_20+21_table.2"/>
      <sheetName val="182_Countries_in_2_or_3.tab"/>
      <sheetName val="Table_Gender W"/>
      <sheetName val="Table_Gender"/>
      <sheetName val="Population5.SWE_5yr_2021_HMD"/>
      <sheetName val="Check Populations"/>
      <sheetName val="Most_Simple_Excess_Death"/>
      <sheetName val="Yearly_P_D"/>
      <sheetName val="Compare Populations 33Set"/>
      <sheetName val="Compare All-Cause Death 33Set"/>
      <sheetName val="Check Death Rates"/>
      <sheetName val="csvData"/>
      <sheetName val="csvData Population"/>
      <sheetName val="Sources &amp; Codes of 5 Methods"/>
      <sheetName val="185_Countries_in_2_or_3.tab"/>
      <sheetName val="Sources WorldBank"/>
      <sheetName val="API_SP.DYN.CDRT.IN_DS2_en_csv_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6">
          <cell r="S6" t="str">
            <v>Australia</v>
          </cell>
          <cell r="T6">
            <v>-14258</v>
          </cell>
        </row>
        <row r="7">
          <cell r="S7" t="str">
            <v>Austria</v>
          </cell>
          <cell r="T7">
            <v>11941</v>
          </cell>
        </row>
        <row r="8">
          <cell r="S8" t="str">
            <v>Belgium</v>
          </cell>
          <cell r="T8">
            <v>17919</v>
          </cell>
        </row>
        <row r="9">
          <cell r="S9" t="str">
            <v>Canada</v>
          </cell>
          <cell r="T9">
            <v>22018</v>
          </cell>
        </row>
        <row r="10">
          <cell r="S10" t="str">
            <v>Chile</v>
          </cell>
          <cell r="T10">
            <v>38698</v>
          </cell>
        </row>
        <row r="11">
          <cell r="S11" t="str">
            <v>Croatia</v>
          </cell>
          <cell r="T11">
            <v>17178</v>
          </cell>
        </row>
        <row r="12">
          <cell r="S12" t="str">
            <v>Czechia</v>
          </cell>
          <cell r="T12">
            <v>37040</v>
          </cell>
        </row>
        <row r="13">
          <cell r="S13" t="str">
            <v>Denmark</v>
          </cell>
          <cell r="T13">
            <v>3716</v>
          </cell>
        </row>
        <row r="14">
          <cell r="S14" t="str">
            <v>Estonia</v>
          </cell>
          <cell r="T14">
            <v>3374</v>
          </cell>
        </row>
        <row r="15">
          <cell r="S15" t="str">
            <v>Finland</v>
          </cell>
          <cell r="T15">
            <v>2858</v>
          </cell>
        </row>
        <row r="16">
          <cell r="S16" t="str">
            <v>France</v>
          </cell>
          <cell r="T16">
            <v>81849</v>
          </cell>
        </row>
        <row r="17">
          <cell r="S17" t="str">
            <v>Germany</v>
          </cell>
          <cell r="T17">
            <v>194987</v>
          </cell>
        </row>
        <row r="18">
          <cell r="S18" t="str">
            <v>Greece</v>
          </cell>
          <cell r="T18">
            <v>19394</v>
          </cell>
        </row>
        <row r="19">
          <cell r="S19" t="str">
            <v>Hungary</v>
          </cell>
          <cell r="T19">
            <v>36499</v>
          </cell>
        </row>
        <row r="20">
          <cell r="S20" t="str">
            <v>Iceland</v>
          </cell>
          <cell r="T20">
            <v>-10</v>
          </cell>
        </row>
        <row r="21">
          <cell r="S21" t="str">
            <v>Israel</v>
          </cell>
          <cell r="T21">
            <v>6178</v>
          </cell>
        </row>
        <row r="22">
          <cell r="S22" t="str">
            <v>Italy</v>
          </cell>
          <cell r="T22">
            <v>160800</v>
          </cell>
        </row>
        <row r="23">
          <cell r="S23" t="str">
            <v>Latvia</v>
          </cell>
          <cell r="T23">
            <v>7668</v>
          </cell>
        </row>
        <row r="24">
          <cell r="S24" t="str">
            <v>Lithuania</v>
          </cell>
          <cell r="T24">
            <v>17253</v>
          </cell>
        </row>
        <row r="25">
          <cell r="S25" t="str">
            <v>Luxembourg</v>
          </cell>
          <cell r="T25">
            <v>69</v>
          </cell>
        </row>
        <row r="26">
          <cell r="S26" t="str">
            <v>Netherlands</v>
          </cell>
          <cell r="T26">
            <v>29213</v>
          </cell>
        </row>
        <row r="27">
          <cell r="S27" t="str">
            <v>New_Zealand</v>
          </cell>
          <cell r="T27">
            <v>-2678</v>
          </cell>
        </row>
        <row r="28">
          <cell r="S28" t="str">
            <v>Norway</v>
          </cell>
          <cell r="T28">
            <v>-100</v>
          </cell>
        </row>
        <row r="29">
          <cell r="S29" t="str">
            <v>Poland</v>
          </cell>
          <cell r="T29">
            <v>157531</v>
          </cell>
        </row>
        <row r="30">
          <cell r="S30" t="str">
            <v>Portugal</v>
          </cell>
          <cell r="T30">
            <v>20449</v>
          </cell>
        </row>
        <row r="31">
          <cell r="S31" t="str">
            <v>Slovakia</v>
          </cell>
          <cell r="T31">
            <v>24320</v>
          </cell>
        </row>
        <row r="32">
          <cell r="S32" t="str">
            <v>Slovenia</v>
          </cell>
          <cell r="T32">
            <v>5584</v>
          </cell>
        </row>
        <row r="33">
          <cell r="S33" t="str">
            <v>South_Korea</v>
          </cell>
          <cell r="T33">
            <v>6289</v>
          </cell>
        </row>
        <row r="34">
          <cell r="S34" t="str">
            <v>Spain</v>
          </cell>
          <cell r="T34">
            <v>103935</v>
          </cell>
        </row>
        <row r="35">
          <cell r="S35" t="str">
            <v>Sweden</v>
          </cell>
          <cell r="T35">
            <v>11253</v>
          </cell>
        </row>
        <row r="36">
          <cell r="S36" t="str">
            <v>Switzerland</v>
          </cell>
          <cell r="T36">
            <v>8247</v>
          </cell>
        </row>
        <row r="37">
          <cell r="S37" t="str">
            <v>Taiwan_EXE</v>
          </cell>
        </row>
        <row r="38">
          <cell r="S38" t="str">
            <v>United_Kingdom</v>
          </cell>
          <cell r="T38">
            <v>148896</v>
          </cell>
        </row>
        <row r="39">
          <cell r="S39" t="str">
            <v>United_States</v>
          </cell>
          <cell r="T39">
            <v>932460</v>
          </cell>
        </row>
        <row r="40">
          <cell r="S40" t="str">
            <v>Afghanistan</v>
          </cell>
          <cell r="T40">
            <v>44532</v>
          </cell>
        </row>
        <row r="41">
          <cell r="S41" t="str">
            <v>Angola</v>
          </cell>
          <cell r="T41">
            <v>22687</v>
          </cell>
        </row>
        <row r="42">
          <cell r="S42" t="str">
            <v>Albania</v>
          </cell>
          <cell r="T42">
            <v>12688</v>
          </cell>
        </row>
        <row r="43">
          <cell r="S43" t="str">
            <v>Andorra</v>
          </cell>
          <cell r="T43">
            <v>372</v>
          </cell>
        </row>
        <row r="44">
          <cell r="S44" t="str">
            <v>United_Arab_Emirates</v>
          </cell>
          <cell r="T44">
            <v>2330</v>
          </cell>
        </row>
        <row r="45">
          <cell r="S45" t="str">
            <v>Argentina</v>
          </cell>
          <cell r="T45">
            <v>89881</v>
          </cell>
        </row>
        <row r="46">
          <cell r="S46" t="str">
            <v>Armenia</v>
          </cell>
          <cell r="T46">
            <v>19663</v>
          </cell>
        </row>
        <row r="47">
          <cell r="S47" t="str">
            <v>Antigua_and_Barbuda</v>
          </cell>
          <cell r="T47">
            <v>-28</v>
          </cell>
        </row>
        <row r="48">
          <cell r="S48" t="str">
            <v>Azerbaijan</v>
          </cell>
          <cell r="T48">
            <v>57006</v>
          </cell>
        </row>
        <row r="49">
          <cell r="S49" t="str">
            <v>Burundi</v>
          </cell>
          <cell r="T49">
            <v>9335</v>
          </cell>
        </row>
        <row r="50">
          <cell r="S50" t="str">
            <v>Benin</v>
          </cell>
          <cell r="T50">
            <v>11853</v>
          </cell>
        </row>
        <row r="51">
          <cell r="S51" t="str">
            <v>Burkina_Faso</v>
          </cell>
          <cell r="T51">
            <v>22157</v>
          </cell>
        </row>
        <row r="52">
          <cell r="S52" t="str">
            <v>Bangladesh</v>
          </cell>
          <cell r="T52">
            <v>140764</v>
          </cell>
        </row>
        <row r="53">
          <cell r="S53" t="str">
            <v>Bulgaria</v>
          </cell>
          <cell r="T53">
            <v>57495</v>
          </cell>
        </row>
        <row r="54">
          <cell r="S54" t="str">
            <v>Bahrain</v>
          </cell>
          <cell r="T54">
            <v>666</v>
          </cell>
        </row>
        <row r="55">
          <cell r="S55" t="str">
            <v>Bahamas</v>
          </cell>
          <cell r="T55">
            <v>1004</v>
          </cell>
        </row>
        <row r="56">
          <cell r="S56" t="str">
            <v>Bosnia_and_Herzegovina</v>
          </cell>
          <cell r="T56">
            <v>15719</v>
          </cell>
        </row>
        <row r="57">
          <cell r="S57" t="str">
            <v>Belarus</v>
          </cell>
          <cell r="T57">
            <v>48893</v>
          </cell>
        </row>
        <row r="58">
          <cell r="S58" t="str">
            <v>Belize</v>
          </cell>
          <cell r="T58">
            <v>698</v>
          </cell>
        </row>
        <row r="59">
          <cell r="S59" t="str">
            <v>Bolivia</v>
          </cell>
          <cell r="T59">
            <v>88029</v>
          </cell>
        </row>
        <row r="60">
          <cell r="S60" t="str">
            <v>Brazil</v>
          </cell>
          <cell r="T60">
            <v>681266</v>
          </cell>
        </row>
        <row r="61">
          <cell r="S61" t="str">
            <v>Barbados</v>
          </cell>
          <cell r="T61">
            <v>-355</v>
          </cell>
        </row>
        <row r="62">
          <cell r="S62" t="str">
            <v>Brunei_Darussalam</v>
          </cell>
          <cell r="T62">
            <v>-113</v>
          </cell>
        </row>
        <row r="63">
          <cell r="S63" t="str">
            <v>Bhutan</v>
          </cell>
          <cell r="T63">
            <v>-396</v>
          </cell>
        </row>
        <row r="64">
          <cell r="S64" t="str">
            <v>Botswana</v>
          </cell>
          <cell r="T64">
            <v>7413</v>
          </cell>
        </row>
        <row r="65">
          <cell r="S65" t="str">
            <v>Central_African_Republic</v>
          </cell>
          <cell r="T65">
            <v>6248</v>
          </cell>
        </row>
        <row r="66">
          <cell r="S66" t="str">
            <v>China</v>
          </cell>
          <cell r="T66">
            <v>-52064</v>
          </cell>
        </row>
        <row r="67">
          <cell r="S67" t="str">
            <v>Côte_d'Ivoire</v>
          </cell>
          <cell r="T67">
            <v>25433</v>
          </cell>
        </row>
        <row r="68">
          <cell r="S68" t="str">
            <v>Cameroon</v>
          </cell>
          <cell r="T68">
            <v>35321</v>
          </cell>
        </row>
        <row r="69">
          <cell r="S69" t="str">
            <v>Democratic_Republic_of_the_Congo</v>
          </cell>
          <cell r="T69">
            <v>117759</v>
          </cell>
        </row>
        <row r="70">
          <cell r="S70" t="str">
            <v>Congo</v>
          </cell>
          <cell r="T70">
            <v>4533</v>
          </cell>
        </row>
        <row r="71">
          <cell r="S71" t="str">
            <v>Cook_Islands</v>
          </cell>
          <cell r="T71">
            <v>-37</v>
          </cell>
        </row>
        <row r="72">
          <cell r="S72" t="str">
            <v>Colombia</v>
          </cell>
          <cell r="T72">
            <v>164745</v>
          </cell>
        </row>
        <row r="73">
          <cell r="S73" t="str">
            <v>Comoros</v>
          </cell>
          <cell r="T73">
            <v>725</v>
          </cell>
        </row>
        <row r="74">
          <cell r="S74" t="str">
            <v>Cape_Verde</v>
          </cell>
          <cell r="T74">
            <v>924</v>
          </cell>
        </row>
        <row r="75">
          <cell r="S75" t="str">
            <v>Costa_Rica</v>
          </cell>
          <cell r="T75">
            <v>9650</v>
          </cell>
        </row>
        <row r="76">
          <cell r="S76" t="str">
            <v>Cuba</v>
          </cell>
          <cell r="T76">
            <v>18157</v>
          </cell>
        </row>
        <row r="77">
          <cell r="S77" t="str">
            <v>Cyprus</v>
          </cell>
          <cell r="T77">
            <v>1011</v>
          </cell>
        </row>
        <row r="78">
          <cell r="S78" t="str">
            <v>Djibouti</v>
          </cell>
          <cell r="T78">
            <v>1769</v>
          </cell>
        </row>
        <row r="79">
          <cell r="S79" t="str">
            <v>Dominica</v>
          </cell>
          <cell r="T79">
            <v>12</v>
          </cell>
        </row>
        <row r="80">
          <cell r="S80" t="str">
            <v>Dominican_Republic</v>
          </cell>
          <cell r="T80">
            <v>11872</v>
          </cell>
        </row>
        <row r="81">
          <cell r="S81" t="str">
            <v>Algeria</v>
          </cell>
          <cell r="T81">
            <v>69588</v>
          </cell>
        </row>
        <row r="82">
          <cell r="S82" t="str">
            <v>Ecuador</v>
          </cell>
          <cell r="T82">
            <v>80867</v>
          </cell>
        </row>
        <row r="83">
          <cell r="S83" t="str">
            <v>Egypt</v>
          </cell>
          <cell r="T83">
            <v>251101</v>
          </cell>
        </row>
        <row r="84">
          <cell r="S84" t="str">
            <v>Eritrea</v>
          </cell>
          <cell r="T84">
            <v>2413</v>
          </cell>
        </row>
        <row r="85">
          <cell r="S85" t="str">
            <v>Ethiopia</v>
          </cell>
          <cell r="T85">
            <v>103497</v>
          </cell>
        </row>
        <row r="86">
          <cell r="S86" t="str">
            <v>Fiji</v>
          </cell>
          <cell r="T86">
            <v>-114</v>
          </cell>
        </row>
        <row r="87">
          <cell r="S87" t="str">
            <v>Micronesia_(Federated_States_of)</v>
          </cell>
          <cell r="T87">
            <v>-112</v>
          </cell>
        </row>
        <row r="88">
          <cell r="S88" t="str">
            <v>Gabon</v>
          </cell>
          <cell r="T88">
            <v>1601</v>
          </cell>
        </row>
        <row r="89">
          <cell r="S89" t="str">
            <v>Georgia</v>
          </cell>
          <cell r="T89">
            <v>24464</v>
          </cell>
        </row>
        <row r="90">
          <cell r="S90" t="str">
            <v>Ghana</v>
          </cell>
          <cell r="T90">
            <v>20909</v>
          </cell>
        </row>
        <row r="91">
          <cell r="S91" t="str">
            <v>Guinea</v>
          </cell>
          <cell r="T91">
            <v>12531</v>
          </cell>
        </row>
        <row r="92">
          <cell r="S92" t="str">
            <v>Gambia</v>
          </cell>
          <cell r="T92">
            <v>2904</v>
          </cell>
        </row>
        <row r="93">
          <cell r="S93" t="str">
            <v>Guinea-Bissau</v>
          </cell>
          <cell r="T93">
            <v>2842</v>
          </cell>
        </row>
        <row r="94">
          <cell r="S94" t="str">
            <v>Equatorial_Guinea</v>
          </cell>
          <cell r="T94">
            <v>1718</v>
          </cell>
        </row>
        <row r="95">
          <cell r="S95" t="str">
            <v>Grenada</v>
          </cell>
          <cell r="T95">
            <v>-266</v>
          </cell>
        </row>
        <row r="96">
          <cell r="S96" t="str">
            <v>Guatemala</v>
          </cell>
          <cell r="T96">
            <v>49393</v>
          </cell>
        </row>
        <row r="97">
          <cell r="S97" t="str">
            <v>Guyana</v>
          </cell>
          <cell r="T97">
            <v>2810</v>
          </cell>
        </row>
        <row r="98">
          <cell r="S98" t="str">
            <v>Honduras</v>
          </cell>
          <cell r="T98">
            <v>22662</v>
          </cell>
        </row>
        <row r="99">
          <cell r="S99" t="str">
            <v>Haiti</v>
          </cell>
          <cell r="T99">
            <v>9612</v>
          </cell>
        </row>
        <row r="100">
          <cell r="S100" t="str">
            <v>Indonesia</v>
          </cell>
          <cell r="T100">
            <v>1028564</v>
          </cell>
        </row>
        <row r="101">
          <cell r="S101" t="str">
            <v>India</v>
          </cell>
          <cell r="T101">
            <v>4740891</v>
          </cell>
        </row>
        <row r="102">
          <cell r="S102" t="str">
            <v>Ireland</v>
          </cell>
          <cell r="T102">
            <v>2920</v>
          </cell>
        </row>
        <row r="103">
          <cell r="S103" t="str">
            <v>Iran</v>
          </cell>
          <cell r="T103">
            <v>232153</v>
          </cell>
        </row>
        <row r="104">
          <cell r="S104" t="str">
            <v>Iraq</v>
          </cell>
          <cell r="T104">
            <v>66734</v>
          </cell>
        </row>
        <row r="105">
          <cell r="S105" t="str">
            <v>Jamaica</v>
          </cell>
          <cell r="T105">
            <v>3593</v>
          </cell>
        </row>
        <row r="106">
          <cell r="S106" t="str">
            <v>Jordan</v>
          </cell>
          <cell r="T106">
            <v>11928</v>
          </cell>
        </row>
        <row r="107">
          <cell r="S107" t="str">
            <v>Japan</v>
          </cell>
          <cell r="T107">
            <v>-19469</v>
          </cell>
        </row>
        <row r="108">
          <cell r="S108" t="str">
            <v>Kazakhstan</v>
          </cell>
          <cell r="T108">
            <v>76214</v>
          </cell>
        </row>
        <row r="109">
          <cell r="S109" t="str">
            <v>Kenya</v>
          </cell>
          <cell r="T109">
            <v>12350</v>
          </cell>
        </row>
        <row r="110">
          <cell r="S110" t="str">
            <v>Kyrgyzstan</v>
          </cell>
          <cell r="T110">
            <v>12313</v>
          </cell>
        </row>
        <row r="111">
          <cell r="S111" t="str">
            <v>Cambodia</v>
          </cell>
          <cell r="T111">
            <v>12518</v>
          </cell>
        </row>
        <row r="112">
          <cell r="S112" t="str">
            <v>Kiribati</v>
          </cell>
          <cell r="T112">
            <v>-45</v>
          </cell>
        </row>
        <row r="113">
          <cell r="S113" t="str">
            <v>Saint_Kitts_and_Nevis</v>
          </cell>
          <cell r="T113">
            <v>-208</v>
          </cell>
        </row>
        <row r="114">
          <cell r="S114" t="str">
            <v>Kuwait</v>
          </cell>
          <cell r="T114">
            <v>4241</v>
          </cell>
        </row>
        <row r="115">
          <cell r="S115" t="str">
            <v>Laos</v>
          </cell>
          <cell r="T115">
            <v>1755</v>
          </cell>
        </row>
        <row r="116">
          <cell r="S116" t="str">
            <v>Lebanon</v>
          </cell>
          <cell r="T116">
            <v>18518</v>
          </cell>
        </row>
        <row r="117">
          <cell r="S117" t="str">
            <v>Liberia</v>
          </cell>
          <cell r="T117">
            <v>4044</v>
          </cell>
        </row>
        <row r="118">
          <cell r="S118" t="str">
            <v>Libya</v>
          </cell>
          <cell r="T118">
            <v>7859</v>
          </cell>
        </row>
        <row r="119">
          <cell r="S119" t="str">
            <v>Saint_Lucia</v>
          </cell>
          <cell r="T119">
            <v>369</v>
          </cell>
        </row>
        <row r="120">
          <cell r="S120" t="str">
            <v>Sri_Lanka</v>
          </cell>
          <cell r="T120">
            <v>-8830</v>
          </cell>
        </row>
        <row r="121">
          <cell r="S121" t="str">
            <v>Lesotho</v>
          </cell>
          <cell r="T121">
            <v>3983</v>
          </cell>
        </row>
        <row r="122">
          <cell r="S122" t="str">
            <v>Morocco</v>
          </cell>
          <cell r="T122">
            <v>34751</v>
          </cell>
        </row>
        <row r="123">
          <cell r="S123" t="str">
            <v>Monaco</v>
          </cell>
          <cell r="T123">
            <v>64</v>
          </cell>
        </row>
        <row r="124">
          <cell r="S124" t="str">
            <v>Moldova</v>
          </cell>
          <cell r="T124">
            <v>18158</v>
          </cell>
        </row>
        <row r="125">
          <cell r="S125" t="str">
            <v>Madagascar</v>
          </cell>
          <cell r="T125">
            <v>25581</v>
          </cell>
        </row>
        <row r="126">
          <cell r="S126" t="str">
            <v>Maldives</v>
          </cell>
          <cell r="T126">
            <v>246</v>
          </cell>
        </row>
        <row r="127">
          <cell r="S127" t="str">
            <v>Mexico</v>
          </cell>
          <cell r="T127">
            <v>626219</v>
          </cell>
        </row>
        <row r="128">
          <cell r="S128" t="str">
            <v>Marshall_Islands</v>
          </cell>
          <cell r="T128">
            <v>-80</v>
          </cell>
        </row>
        <row r="129">
          <cell r="S129" t="str">
            <v>North_Macedonia</v>
          </cell>
          <cell r="T129">
            <v>15358</v>
          </cell>
        </row>
        <row r="130">
          <cell r="S130" t="str">
            <v>Mali</v>
          </cell>
          <cell r="T130">
            <v>27311</v>
          </cell>
        </row>
        <row r="131">
          <cell r="S131" t="str">
            <v>Malta</v>
          </cell>
          <cell r="T131">
            <v>477</v>
          </cell>
        </row>
        <row r="132">
          <cell r="S132" t="str">
            <v>Myanmar</v>
          </cell>
          <cell r="T132">
            <v>44189</v>
          </cell>
        </row>
        <row r="133">
          <cell r="S133" t="str">
            <v>Montenegro</v>
          </cell>
          <cell r="T133">
            <v>3910</v>
          </cell>
        </row>
        <row r="134">
          <cell r="S134" t="str">
            <v>Mongolia</v>
          </cell>
          <cell r="T134">
            <v>6</v>
          </cell>
        </row>
        <row r="135">
          <cell r="S135" t="str">
            <v>Mozambique</v>
          </cell>
          <cell r="T135">
            <v>42728</v>
          </cell>
        </row>
        <row r="136">
          <cell r="S136" t="str">
            <v>Mauritania</v>
          </cell>
          <cell r="T136">
            <v>6948</v>
          </cell>
        </row>
        <row r="137">
          <cell r="S137" t="str">
            <v>Mauritius</v>
          </cell>
          <cell r="T137">
            <v>942</v>
          </cell>
        </row>
        <row r="138">
          <cell r="S138" t="str">
            <v>Malawi</v>
          </cell>
          <cell r="T138">
            <v>17114</v>
          </cell>
        </row>
        <row r="139">
          <cell r="S139" t="str">
            <v>Malaysia</v>
          </cell>
          <cell r="T139">
            <v>7534</v>
          </cell>
        </row>
        <row r="140">
          <cell r="S140" t="str">
            <v>Namibia</v>
          </cell>
          <cell r="T140">
            <v>7753</v>
          </cell>
        </row>
        <row r="141">
          <cell r="S141" t="str">
            <v>Niger</v>
          </cell>
          <cell r="T141">
            <v>34341</v>
          </cell>
        </row>
        <row r="142">
          <cell r="S142" t="str">
            <v>Nigeria</v>
          </cell>
          <cell r="T142">
            <v>186434</v>
          </cell>
        </row>
        <row r="143">
          <cell r="S143" t="str">
            <v>Nicaragua</v>
          </cell>
          <cell r="T143">
            <v>12095</v>
          </cell>
        </row>
        <row r="144">
          <cell r="S144" t="str">
            <v>Niue</v>
          </cell>
          <cell r="T144">
            <v>-2</v>
          </cell>
        </row>
        <row r="145">
          <cell r="S145" t="str">
            <v>Nepal</v>
          </cell>
          <cell r="T145">
            <v>32512</v>
          </cell>
        </row>
        <row r="146">
          <cell r="S146" t="str">
            <v>Nauru</v>
          </cell>
          <cell r="T146">
            <v>-5</v>
          </cell>
        </row>
        <row r="147">
          <cell r="S147" t="str">
            <v>Oman</v>
          </cell>
          <cell r="T147">
            <v>11502</v>
          </cell>
        </row>
        <row r="148">
          <cell r="S148" t="str">
            <v>Pakistan</v>
          </cell>
          <cell r="T148">
            <v>230439</v>
          </cell>
        </row>
        <row r="149">
          <cell r="S149" t="str">
            <v>Panama</v>
          </cell>
          <cell r="T149">
            <v>7643</v>
          </cell>
        </row>
        <row r="150">
          <cell r="S150" t="str">
            <v>Peru</v>
          </cell>
          <cell r="T150">
            <v>289667</v>
          </cell>
        </row>
        <row r="151">
          <cell r="S151" t="str">
            <v>Philippines</v>
          </cell>
          <cell r="T151">
            <v>185255</v>
          </cell>
        </row>
        <row r="152">
          <cell r="S152" t="str">
            <v>Palau</v>
          </cell>
          <cell r="T152">
            <v>-41</v>
          </cell>
        </row>
        <row r="153">
          <cell r="S153" t="str">
            <v>Papua_New_Guinea</v>
          </cell>
          <cell r="T153">
            <v>761</v>
          </cell>
        </row>
        <row r="154">
          <cell r="S154" t="str">
            <v>Democratic_People's_Republic_of_Korea</v>
          </cell>
          <cell r="T154">
            <v>-7098</v>
          </cell>
        </row>
        <row r="155">
          <cell r="S155" t="str">
            <v>Paraguay</v>
          </cell>
          <cell r="T155">
            <v>19817</v>
          </cell>
        </row>
        <row r="156">
          <cell r="S156" t="str">
            <v>Qatar</v>
          </cell>
          <cell r="T156">
            <v>1538</v>
          </cell>
        </row>
        <row r="157">
          <cell r="S157" t="str">
            <v>Romania</v>
          </cell>
          <cell r="T157">
            <v>106912</v>
          </cell>
        </row>
        <row r="158">
          <cell r="S158" t="str">
            <v>Russia</v>
          </cell>
          <cell r="T158">
            <v>1072326</v>
          </cell>
        </row>
        <row r="159">
          <cell r="S159" t="str">
            <v>Rwanda</v>
          </cell>
          <cell r="T159">
            <v>5403</v>
          </cell>
        </row>
        <row r="160">
          <cell r="S160" t="str">
            <v>Saudi_Arabia</v>
          </cell>
          <cell r="T160">
            <v>17550</v>
          </cell>
        </row>
        <row r="161">
          <cell r="S161" t="str">
            <v>Sudan</v>
          </cell>
          <cell r="T161">
            <v>38000</v>
          </cell>
        </row>
        <row r="162">
          <cell r="S162" t="str">
            <v>Senegal</v>
          </cell>
          <cell r="T162">
            <v>16504</v>
          </cell>
        </row>
        <row r="163">
          <cell r="S163" t="str">
            <v>Singapore</v>
          </cell>
          <cell r="T163">
            <v>1477</v>
          </cell>
        </row>
        <row r="164">
          <cell r="S164" t="str">
            <v>Solomon_Islands</v>
          </cell>
          <cell r="T164">
            <v>-60</v>
          </cell>
        </row>
        <row r="165">
          <cell r="S165" t="str">
            <v>Sierra_Leone</v>
          </cell>
          <cell r="T165">
            <v>7886</v>
          </cell>
        </row>
        <row r="166">
          <cell r="S166" t="str">
            <v>El_Salvador</v>
          </cell>
          <cell r="T166">
            <v>17035</v>
          </cell>
        </row>
        <row r="167">
          <cell r="S167" t="str">
            <v>San_Marino</v>
          </cell>
          <cell r="T167">
            <v>169</v>
          </cell>
        </row>
        <row r="168">
          <cell r="S168" t="str">
            <v>Somalia</v>
          </cell>
          <cell r="T168">
            <v>35460</v>
          </cell>
        </row>
        <row r="169">
          <cell r="S169" t="str">
            <v>Serbia</v>
          </cell>
          <cell r="T169">
            <v>55643</v>
          </cell>
        </row>
        <row r="170">
          <cell r="S170" t="str">
            <v>South_Sudan</v>
          </cell>
          <cell r="T170">
            <v>9167</v>
          </cell>
        </row>
        <row r="171">
          <cell r="S171" t="str">
            <v>Sao_Tome_and_Principe</v>
          </cell>
          <cell r="T171">
            <v>191</v>
          </cell>
        </row>
        <row r="172">
          <cell r="S172" t="str">
            <v>Suriname</v>
          </cell>
          <cell r="T172">
            <v>726</v>
          </cell>
        </row>
        <row r="173">
          <cell r="S173" t="str">
            <v>Eswatini</v>
          </cell>
          <cell r="T173">
            <v>3820</v>
          </cell>
        </row>
        <row r="174">
          <cell r="S174" t="str">
            <v>Seychelles</v>
          </cell>
          <cell r="T174">
            <v>7</v>
          </cell>
        </row>
        <row r="175">
          <cell r="S175" t="str">
            <v>Syria</v>
          </cell>
          <cell r="T175">
            <v>7315</v>
          </cell>
        </row>
        <row r="176">
          <cell r="S176" t="str">
            <v>Chad</v>
          </cell>
          <cell r="T176">
            <v>19250</v>
          </cell>
        </row>
        <row r="177">
          <cell r="S177" t="str">
            <v>Togo</v>
          </cell>
          <cell r="T177">
            <v>-6988</v>
          </cell>
        </row>
        <row r="178">
          <cell r="S178" t="str">
            <v>Thailand</v>
          </cell>
          <cell r="T178">
            <v>15303</v>
          </cell>
        </row>
        <row r="179">
          <cell r="S179" t="str">
            <v>Tajikistan</v>
          </cell>
          <cell r="T179">
            <v>13009</v>
          </cell>
        </row>
        <row r="180">
          <cell r="S180" t="str">
            <v>Turkmenistan</v>
          </cell>
          <cell r="T180">
            <v>649</v>
          </cell>
        </row>
        <row r="181">
          <cell r="S181" t="str">
            <v>Timor-Leste</v>
          </cell>
          <cell r="T181">
            <v>683</v>
          </cell>
        </row>
        <row r="182">
          <cell r="S182" t="str">
            <v>Tonga</v>
          </cell>
          <cell r="T182">
            <v>-36</v>
          </cell>
        </row>
        <row r="183">
          <cell r="S183" t="str">
            <v>Trinidad_and_Tobago</v>
          </cell>
          <cell r="T183">
            <v>2030</v>
          </cell>
        </row>
        <row r="184">
          <cell r="S184" t="str">
            <v>Tunisia</v>
          </cell>
          <cell r="T184">
            <v>23822</v>
          </cell>
        </row>
        <row r="185">
          <cell r="S185" t="str">
            <v>Turkey</v>
          </cell>
          <cell r="T185">
            <v>264040</v>
          </cell>
        </row>
        <row r="186">
          <cell r="S186" t="str">
            <v>Tuvalu</v>
          </cell>
          <cell r="T186">
            <v>-11</v>
          </cell>
        </row>
        <row r="187">
          <cell r="S187" t="str">
            <v>Tanzania</v>
          </cell>
          <cell r="T187">
            <v>40029</v>
          </cell>
        </row>
        <row r="188">
          <cell r="S188" t="str">
            <v>Uganda</v>
          </cell>
          <cell r="T188">
            <v>20518</v>
          </cell>
        </row>
        <row r="189">
          <cell r="S189" t="str">
            <v>Ukraine</v>
          </cell>
          <cell r="T189">
            <v>198226</v>
          </cell>
        </row>
        <row r="190">
          <cell r="S190" t="str">
            <v>Uruguay</v>
          </cell>
          <cell r="T190">
            <v>3108</v>
          </cell>
        </row>
        <row r="191">
          <cell r="S191" t="str">
            <v>Uzbekistan</v>
          </cell>
          <cell r="T191">
            <v>44888</v>
          </cell>
        </row>
        <row r="192">
          <cell r="S192" t="str">
            <v>Saint_Vincent_and_the_Grenadines</v>
          </cell>
          <cell r="T192">
            <v>495</v>
          </cell>
        </row>
        <row r="193">
          <cell r="S193" t="str">
            <v>Venezuela</v>
          </cell>
          <cell r="T193">
            <v>22324</v>
          </cell>
        </row>
        <row r="194">
          <cell r="S194" t="str">
            <v>Vietnam</v>
          </cell>
          <cell r="T194">
            <v>-6210</v>
          </cell>
        </row>
        <row r="195">
          <cell r="S195" t="str">
            <v>Vanuatu</v>
          </cell>
          <cell r="T195">
            <v>-76</v>
          </cell>
        </row>
        <row r="196">
          <cell r="S196" t="str">
            <v>Samoa</v>
          </cell>
          <cell r="T196">
            <v>-88</v>
          </cell>
        </row>
        <row r="197">
          <cell r="S197" t="str">
            <v>Yemen</v>
          </cell>
          <cell r="T197">
            <v>33793</v>
          </cell>
        </row>
        <row r="198">
          <cell r="S198" t="str">
            <v>South_Africa</v>
          </cell>
          <cell r="T198">
            <v>238670</v>
          </cell>
        </row>
        <row r="199">
          <cell r="S199" t="str">
            <v>Zambia</v>
          </cell>
          <cell r="T199">
            <v>23553</v>
          </cell>
        </row>
        <row r="200">
          <cell r="S200" t="str">
            <v>Zimbabwe</v>
          </cell>
          <cell r="T200">
            <v>18631</v>
          </cell>
        </row>
      </sheetData>
      <sheetData sheetId="10"/>
      <sheetData sheetId="11">
        <row r="2">
          <cell r="C2" t="str">
            <v>Australia</v>
          </cell>
          <cell r="D2" t="str">
            <v>20_&amp;_21</v>
          </cell>
          <cell r="E2">
            <v>99.357100000000003</v>
          </cell>
          <cell r="F2">
            <v>49093377</v>
          </cell>
          <cell r="G2">
            <v>277603</v>
          </cell>
          <cell r="H2">
            <v>-151.30000000000001</v>
          </cell>
          <cell r="I2">
            <v>-1196.4000000000001</v>
          </cell>
          <cell r="J2">
            <v>-1801.8</v>
          </cell>
          <cell r="K2">
            <v>-5485.4</v>
          </cell>
          <cell r="L2">
            <v>-5824.8</v>
          </cell>
          <cell r="M2">
            <v>-2115.6</v>
          </cell>
          <cell r="N2">
            <v>-14459.6</v>
          </cell>
        </row>
        <row r="3">
          <cell r="C3" t="str">
            <v>Austria</v>
          </cell>
          <cell r="D3" t="str">
            <v>20_&amp;_21</v>
          </cell>
          <cell r="E3">
            <v>104.3571</v>
          </cell>
          <cell r="F3">
            <v>17869379</v>
          </cell>
          <cell r="G3">
            <v>180363</v>
          </cell>
          <cell r="H3">
            <v>-55.4</v>
          </cell>
          <cell r="I3">
            <v>1811.9</v>
          </cell>
          <cell r="J3">
            <v>1448.7</v>
          </cell>
          <cell r="K3">
            <v>5673</v>
          </cell>
          <cell r="L3">
            <v>4128.8</v>
          </cell>
          <cell r="M3">
            <v>15343.3</v>
          </cell>
          <cell r="N3">
            <v>13007.1</v>
          </cell>
        </row>
        <row r="4">
          <cell r="C4" t="str">
            <v>Belgium</v>
          </cell>
          <cell r="D4" t="str">
            <v>20_&amp;_21</v>
          </cell>
          <cell r="E4">
            <v>104.3571</v>
          </cell>
          <cell r="F4">
            <v>22987916</v>
          </cell>
          <cell r="G4">
            <v>239201</v>
          </cell>
          <cell r="H4">
            <v>-306.89999999999998</v>
          </cell>
          <cell r="I4">
            <v>675.3</v>
          </cell>
          <cell r="J4">
            <v>2707.2</v>
          </cell>
          <cell r="K4">
            <v>4070.8</v>
          </cell>
          <cell r="L4">
            <v>6811.7</v>
          </cell>
          <cell r="M4">
            <v>19035.599999999999</v>
          </cell>
          <cell r="N4">
            <v>13958</v>
          </cell>
        </row>
        <row r="5">
          <cell r="C5" t="str">
            <v>Canada</v>
          </cell>
          <cell r="D5" t="str">
            <v>20_&amp;_21</v>
          </cell>
          <cell r="E5">
            <v>100.3571</v>
          </cell>
          <cell r="F5">
            <v>72216260</v>
          </cell>
          <cell r="G5">
            <v>586135</v>
          </cell>
          <cell r="H5">
            <v>1113</v>
          </cell>
          <cell r="I5">
            <v>8894.2000000000007</v>
          </cell>
          <cell r="J5">
            <v>4428.6000000000004</v>
          </cell>
          <cell r="K5">
            <v>4557.7</v>
          </cell>
          <cell r="L5">
            <v>2835.2</v>
          </cell>
          <cell r="M5">
            <v>37938.1</v>
          </cell>
          <cell r="N5">
            <v>21828.7</v>
          </cell>
        </row>
        <row r="6">
          <cell r="C6" t="str">
            <v>Chile</v>
          </cell>
          <cell r="D6" t="str">
            <v>20_&amp;_21</v>
          </cell>
          <cell r="E6">
            <v>104.3571</v>
          </cell>
          <cell r="F6">
            <v>35919530</v>
          </cell>
          <cell r="G6">
            <v>263154</v>
          </cell>
          <cell r="H6">
            <v>-857</v>
          </cell>
          <cell r="I6">
            <v>12809.7</v>
          </cell>
          <cell r="J6">
            <v>7550.9</v>
          </cell>
          <cell r="K6">
            <v>7592</v>
          </cell>
          <cell r="L6">
            <v>4544.7</v>
          </cell>
          <cell r="M6">
            <v>45020.7</v>
          </cell>
          <cell r="N6">
            <v>31640.3</v>
          </cell>
        </row>
        <row r="7">
          <cell r="C7" t="str">
            <v>Croatia</v>
          </cell>
          <cell r="D7" t="str">
            <v>20_&amp;_21</v>
          </cell>
          <cell r="E7">
            <v>104.3571</v>
          </cell>
          <cell r="F7">
            <v>8101665</v>
          </cell>
          <cell r="G7">
            <v>119871</v>
          </cell>
          <cell r="H7">
            <v>-24.6</v>
          </cell>
          <cell r="I7">
            <v>1192.3</v>
          </cell>
          <cell r="J7">
            <v>3638.7</v>
          </cell>
          <cell r="K7">
            <v>4196.3999999999996</v>
          </cell>
          <cell r="L7">
            <v>3202.7</v>
          </cell>
          <cell r="M7">
            <v>16050.3</v>
          </cell>
          <cell r="N7">
            <v>12205.4</v>
          </cell>
        </row>
        <row r="8">
          <cell r="C8" t="str">
            <v>Czechia</v>
          </cell>
          <cell r="D8" t="str">
            <v>20_&amp;_21</v>
          </cell>
          <cell r="E8">
            <v>104.3571</v>
          </cell>
          <cell r="F8">
            <v>21460392</v>
          </cell>
          <cell r="G8">
            <v>269137</v>
          </cell>
          <cell r="H8">
            <v>-144.30000000000001</v>
          </cell>
          <cell r="I8">
            <v>4261.3999999999996</v>
          </cell>
          <cell r="J8">
            <v>9905.5</v>
          </cell>
          <cell r="K8">
            <v>11613.8</v>
          </cell>
          <cell r="L8">
            <v>8442.2000000000007</v>
          </cell>
          <cell r="M8">
            <v>43262.3</v>
          </cell>
          <cell r="N8">
            <v>34078.6</v>
          </cell>
        </row>
        <row r="9">
          <cell r="C9" t="str">
            <v>Denmark</v>
          </cell>
          <cell r="D9" t="str">
            <v>20_&amp;_21</v>
          </cell>
          <cell r="E9">
            <v>104.3571</v>
          </cell>
          <cell r="F9">
            <v>11728400</v>
          </cell>
          <cell r="G9">
            <v>111772</v>
          </cell>
          <cell r="H9">
            <v>-20.5</v>
          </cell>
          <cell r="I9">
            <v>-881.8</v>
          </cell>
          <cell r="J9">
            <v>-194.3</v>
          </cell>
          <cell r="K9">
            <v>-1643.1</v>
          </cell>
          <cell r="L9">
            <v>-417.4</v>
          </cell>
          <cell r="M9">
            <v>2389.6999999999998</v>
          </cell>
          <cell r="N9">
            <v>-3157.2</v>
          </cell>
        </row>
        <row r="10">
          <cell r="C10" t="str">
            <v>Estonia</v>
          </cell>
          <cell r="D10" t="str">
            <v>20_&amp;_21</v>
          </cell>
          <cell r="E10">
            <v>104.3571</v>
          </cell>
          <cell r="F10">
            <v>2663204</v>
          </cell>
          <cell r="G10">
            <v>34559</v>
          </cell>
          <cell r="H10">
            <v>-8.6999999999999993</v>
          </cell>
          <cell r="I10">
            <v>529.6</v>
          </cell>
          <cell r="J10">
            <v>538.29999999999995</v>
          </cell>
          <cell r="K10">
            <v>741.4</v>
          </cell>
          <cell r="L10">
            <v>874.6</v>
          </cell>
          <cell r="M10">
            <v>3345.5</v>
          </cell>
          <cell r="N10">
            <v>2675.2</v>
          </cell>
        </row>
        <row r="11">
          <cell r="C11" t="str">
            <v>Finland</v>
          </cell>
          <cell r="D11" t="str">
            <v>20_&amp;_21</v>
          </cell>
          <cell r="E11">
            <v>104.3571</v>
          </cell>
          <cell r="F11">
            <v>11096751</v>
          </cell>
          <cell r="G11">
            <v>112800</v>
          </cell>
          <cell r="H11">
            <v>-35</v>
          </cell>
          <cell r="I11">
            <v>-350</v>
          </cell>
          <cell r="J11">
            <v>308.10000000000002</v>
          </cell>
          <cell r="K11">
            <v>-651.5</v>
          </cell>
          <cell r="L11">
            <v>12</v>
          </cell>
          <cell r="M11">
            <v>4344.7</v>
          </cell>
          <cell r="N11">
            <v>-716.3</v>
          </cell>
        </row>
        <row r="12">
          <cell r="C12" t="str">
            <v>France</v>
          </cell>
          <cell r="D12" t="str">
            <v>20_&amp;_21</v>
          </cell>
          <cell r="E12">
            <v>104.3571</v>
          </cell>
          <cell r="F12">
            <v>130934290</v>
          </cell>
          <cell r="G12">
            <v>1297407</v>
          </cell>
          <cell r="H12">
            <v>-561.70000000000005</v>
          </cell>
          <cell r="I12">
            <v>-3076.2</v>
          </cell>
          <cell r="J12">
            <v>13541.3</v>
          </cell>
          <cell r="K12">
            <v>8665.7000000000007</v>
          </cell>
          <cell r="L12">
            <v>39198.1</v>
          </cell>
          <cell r="M12">
            <v>96831.4</v>
          </cell>
          <cell r="N12">
            <v>57767.3</v>
          </cell>
        </row>
        <row r="13">
          <cell r="C13" t="str">
            <v>Germany</v>
          </cell>
          <cell r="D13" t="str">
            <v>20_&amp;_21</v>
          </cell>
          <cell r="E13">
            <v>104.3571</v>
          </cell>
          <cell r="F13">
            <v>165066699</v>
          </cell>
          <cell r="G13">
            <v>2005701</v>
          </cell>
          <cell r="H13">
            <v>-142.6</v>
          </cell>
          <cell r="I13">
            <v>12196.8</v>
          </cell>
          <cell r="J13">
            <v>10066.299999999999</v>
          </cell>
          <cell r="K13">
            <v>34160.6</v>
          </cell>
          <cell r="L13">
            <v>-1541.2</v>
          </cell>
          <cell r="M13">
            <v>128557</v>
          </cell>
          <cell r="N13">
            <v>54739.9</v>
          </cell>
        </row>
        <row r="14">
          <cell r="C14" t="str">
            <v>Greece</v>
          </cell>
          <cell r="D14" t="str">
            <v>20_&amp;_21</v>
          </cell>
          <cell r="E14">
            <v>104.3571</v>
          </cell>
          <cell r="F14">
            <v>21422688</v>
          </cell>
          <cell r="G14">
            <v>274725</v>
          </cell>
          <cell r="H14">
            <v>-69.7</v>
          </cell>
          <cell r="I14">
            <v>3569.4</v>
          </cell>
          <cell r="J14">
            <v>4710.1000000000004</v>
          </cell>
          <cell r="K14">
            <v>3499.7</v>
          </cell>
          <cell r="L14">
            <v>8805.4</v>
          </cell>
          <cell r="M14">
            <v>29551.200000000001</v>
          </cell>
          <cell r="N14">
            <v>20514.900000000001</v>
          </cell>
        </row>
        <row r="15">
          <cell r="C15" t="str">
            <v>Hungary</v>
          </cell>
          <cell r="D15" t="str">
            <v>20_&amp;_21</v>
          </cell>
          <cell r="E15">
            <v>104.3571</v>
          </cell>
          <cell r="F15">
            <v>19524414</v>
          </cell>
          <cell r="G15">
            <v>296496</v>
          </cell>
          <cell r="H15">
            <v>-93.7</v>
          </cell>
          <cell r="I15">
            <v>4592.6000000000004</v>
          </cell>
          <cell r="J15">
            <v>10361.5</v>
          </cell>
          <cell r="K15">
            <v>8676.1</v>
          </cell>
          <cell r="L15">
            <v>4276.5</v>
          </cell>
          <cell r="M15">
            <v>36089.599999999999</v>
          </cell>
          <cell r="N15">
            <v>27813</v>
          </cell>
        </row>
        <row r="16">
          <cell r="C16" t="str">
            <v>Iceland</v>
          </cell>
          <cell r="D16" t="str">
            <v>20_&amp;_21</v>
          </cell>
          <cell r="E16">
            <v>104.3571</v>
          </cell>
          <cell r="F16">
            <v>723462</v>
          </cell>
          <cell r="G16">
            <v>4640</v>
          </cell>
          <cell r="H16">
            <v>18.8</v>
          </cell>
          <cell r="I16">
            <v>5.6</v>
          </cell>
          <cell r="J16">
            <v>-13.5</v>
          </cell>
          <cell r="K16">
            <v>-138.5</v>
          </cell>
          <cell r="L16">
            <v>-13.9</v>
          </cell>
          <cell r="M16">
            <v>10.7</v>
          </cell>
          <cell r="N16">
            <v>-141.5</v>
          </cell>
        </row>
        <row r="17">
          <cell r="C17" t="str">
            <v>Israel</v>
          </cell>
          <cell r="D17" t="str">
            <v>20_&amp;_21</v>
          </cell>
          <cell r="E17">
            <v>104.3571</v>
          </cell>
          <cell r="F17">
            <v>18585033</v>
          </cell>
          <cell r="G17">
            <v>99437</v>
          </cell>
          <cell r="H17">
            <v>-268.8</v>
          </cell>
          <cell r="I17">
            <v>202.6</v>
          </cell>
          <cell r="J17">
            <v>1167.7</v>
          </cell>
          <cell r="K17">
            <v>667.9</v>
          </cell>
          <cell r="L17">
            <v>1431.4</v>
          </cell>
          <cell r="M17">
            <v>5420.6</v>
          </cell>
          <cell r="N17">
            <v>3200.8</v>
          </cell>
        </row>
        <row r="18">
          <cell r="C18" t="str">
            <v>Italy</v>
          </cell>
          <cell r="D18" t="str">
            <v>20_&amp;_21</v>
          </cell>
          <cell r="E18">
            <v>104.3571</v>
          </cell>
          <cell r="F18">
            <v>119259773</v>
          </cell>
          <cell r="G18">
            <v>1454193</v>
          </cell>
          <cell r="H18">
            <v>-567.6</v>
          </cell>
          <cell r="I18">
            <v>12065.5</v>
          </cell>
          <cell r="J18">
            <v>21888</v>
          </cell>
          <cell r="K18">
            <v>40080.699999999997</v>
          </cell>
          <cell r="L18">
            <v>42222.9</v>
          </cell>
          <cell r="M18">
            <v>166372.9</v>
          </cell>
          <cell r="N18">
            <v>115689.5</v>
          </cell>
        </row>
        <row r="19">
          <cell r="C19" t="str">
            <v>Latvia</v>
          </cell>
          <cell r="D19" t="str">
            <v>20_&amp;_21</v>
          </cell>
          <cell r="E19">
            <v>104.3571</v>
          </cell>
          <cell r="F19">
            <v>3811953</v>
          </cell>
          <cell r="G19">
            <v>63088</v>
          </cell>
          <cell r="H19">
            <v>-48.7</v>
          </cell>
          <cell r="I19">
            <v>1081.7</v>
          </cell>
          <cell r="J19">
            <v>1247.8</v>
          </cell>
          <cell r="K19">
            <v>2254.4</v>
          </cell>
          <cell r="L19">
            <v>1510.7</v>
          </cell>
          <cell r="M19">
            <v>7023.2</v>
          </cell>
          <cell r="N19">
            <v>6045.8</v>
          </cell>
        </row>
        <row r="20">
          <cell r="C20" t="str">
            <v>Lithuania</v>
          </cell>
          <cell r="D20" t="str">
            <v>20_&amp;_21</v>
          </cell>
          <cell r="E20">
            <v>104.3571</v>
          </cell>
          <cell r="F20">
            <v>5603239</v>
          </cell>
          <cell r="G20">
            <v>90523</v>
          </cell>
          <cell r="H20">
            <v>-55.9</v>
          </cell>
          <cell r="I20">
            <v>2584</v>
          </cell>
          <cell r="J20">
            <v>2403.4</v>
          </cell>
          <cell r="K20">
            <v>3567.4</v>
          </cell>
          <cell r="L20">
            <v>2784.5</v>
          </cell>
          <cell r="M20">
            <v>12274.1</v>
          </cell>
          <cell r="N20">
            <v>11283.3</v>
          </cell>
        </row>
        <row r="21">
          <cell r="C21" t="str">
            <v>Luxembourg</v>
          </cell>
          <cell r="D21" t="str">
            <v>20_&amp;_21</v>
          </cell>
          <cell r="E21">
            <v>104.3571</v>
          </cell>
          <cell r="F21">
            <v>1270327</v>
          </cell>
          <cell r="G21">
            <v>9106</v>
          </cell>
          <cell r="H21">
            <v>39.9</v>
          </cell>
          <cell r="I21">
            <v>-58</v>
          </cell>
          <cell r="J21">
            <v>-63.6</v>
          </cell>
          <cell r="K21">
            <v>1.3</v>
          </cell>
          <cell r="L21">
            <v>189</v>
          </cell>
          <cell r="M21">
            <v>171.4</v>
          </cell>
          <cell r="N21">
            <v>108.6</v>
          </cell>
        </row>
        <row r="22">
          <cell r="C22" t="str">
            <v>Netherlands</v>
          </cell>
          <cell r="D22" t="str">
            <v>20_&amp;_21</v>
          </cell>
          <cell r="E22">
            <v>104.3571</v>
          </cell>
          <cell r="F22">
            <v>34957899</v>
          </cell>
          <cell r="G22">
            <v>339242</v>
          </cell>
          <cell r="H22">
            <v>14.1</v>
          </cell>
          <cell r="I22">
            <v>1240.9000000000001</v>
          </cell>
          <cell r="J22">
            <v>3566.3</v>
          </cell>
          <cell r="K22">
            <v>7174.6</v>
          </cell>
          <cell r="L22">
            <v>5973.2</v>
          </cell>
          <cell r="M22">
            <v>32019.8</v>
          </cell>
          <cell r="N22">
            <v>17969.099999999999</v>
          </cell>
        </row>
        <row r="23">
          <cell r="C23" t="str">
            <v>New_Zealand</v>
          </cell>
          <cell r="D23" t="str">
            <v>20_&amp;_21</v>
          </cell>
          <cell r="E23">
            <v>104.3571</v>
          </cell>
          <cell r="F23">
            <v>10026016</v>
          </cell>
          <cell r="G23">
            <v>67586</v>
          </cell>
          <cell r="H23">
            <v>-62.3</v>
          </cell>
          <cell r="I23">
            <v>-511.8</v>
          </cell>
          <cell r="J23">
            <v>-797.2</v>
          </cell>
          <cell r="K23">
            <v>-1300.5</v>
          </cell>
          <cell r="L23">
            <v>-1446.3</v>
          </cell>
          <cell r="M23">
            <v>-1826.3</v>
          </cell>
          <cell r="N23">
            <v>-4118.1000000000004</v>
          </cell>
        </row>
        <row r="24">
          <cell r="C24" t="str">
            <v>Norway</v>
          </cell>
          <cell r="D24" t="str">
            <v>20_&amp;_21</v>
          </cell>
          <cell r="E24">
            <v>104.3571</v>
          </cell>
          <cell r="F24">
            <v>10815650</v>
          </cell>
          <cell r="G24">
            <v>82491</v>
          </cell>
          <cell r="H24">
            <v>-63.1</v>
          </cell>
          <cell r="I24">
            <v>-451.6</v>
          </cell>
          <cell r="J24">
            <v>-433</v>
          </cell>
          <cell r="K24">
            <v>-1540.3</v>
          </cell>
          <cell r="L24">
            <v>-506.2</v>
          </cell>
          <cell r="M24">
            <v>-182.3</v>
          </cell>
          <cell r="N24">
            <v>-2994.2</v>
          </cell>
        </row>
        <row r="25">
          <cell r="C25" t="str">
            <v>Poland</v>
          </cell>
          <cell r="D25" t="str">
            <v>20_&amp;_21</v>
          </cell>
          <cell r="E25">
            <v>104.3571</v>
          </cell>
          <cell r="F25">
            <v>76963222</v>
          </cell>
          <cell r="G25">
            <v>998284</v>
          </cell>
          <cell r="H25">
            <v>-573.6</v>
          </cell>
          <cell r="I25">
            <v>19293.099999999999</v>
          </cell>
          <cell r="J25">
            <v>47294.7</v>
          </cell>
          <cell r="K25">
            <v>39416.699999999997</v>
          </cell>
          <cell r="L25">
            <v>44290.7</v>
          </cell>
          <cell r="M25">
            <v>182454</v>
          </cell>
          <cell r="N25">
            <v>149721.60000000001</v>
          </cell>
        </row>
        <row r="26">
          <cell r="C26" t="str">
            <v>Portugal</v>
          </cell>
          <cell r="D26" t="str">
            <v>20_&amp;_21</v>
          </cell>
          <cell r="E26">
            <v>104.3571</v>
          </cell>
          <cell r="F26">
            <v>20646586</v>
          </cell>
          <cell r="G26">
            <v>248658</v>
          </cell>
          <cell r="H26">
            <v>-109.7</v>
          </cell>
          <cell r="I26">
            <v>1959.2</v>
          </cell>
          <cell r="J26">
            <v>2876.5</v>
          </cell>
          <cell r="K26">
            <v>4276.5</v>
          </cell>
          <cell r="L26">
            <v>7283.2</v>
          </cell>
          <cell r="M26">
            <v>25601.9</v>
          </cell>
          <cell r="N26">
            <v>16285.7</v>
          </cell>
        </row>
        <row r="27">
          <cell r="C27" t="str">
            <v>Slovakia</v>
          </cell>
          <cell r="D27" t="str">
            <v>20_&amp;_21</v>
          </cell>
          <cell r="E27">
            <v>104.3571</v>
          </cell>
          <cell r="F27">
            <v>10960016</v>
          </cell>
          <cell r="G27">
            <v>131782</v>
          </cell>
          <cell r="H27">
            <v>-36</v>
          </cell>
          <cell r="I27">
            <v>3467.4</v>
          </cell>
          <cell r="J27">
            <v>6292.6</v>
          </cell>
          <cell r="K27">
            <v>6210.9</v>
          </cell>
          <cell r="L27">
            <v>2727.6</v>
          </cell>
          <cell r="M27">
            <v>23786.2</v>
          </cell>
          <cell r="N27">
            <v>18662.400000000001</v>
          </cell>
        </row>
        <row r="28">
          <cell r="C28" t="str">
            <v>Slovenia</v>
          </cell>
          <cell r="D28" t="str">
            <v>20_&amp;_21</v>
          </cell>
          <cell r="E28">
            <v>104.3571</v>
          </cell>
          <cell r="F28">
            <v>4205462</v>
          </cell>
          <cell r="G28">
            <v>47090</v>
          </cell>
          <cell r="H28">
            <v>-13</v>
          </cell>
          <cell r="I28">
            <v>-48.5</v>
          </cell>
          <cell r="J28">
            <v>691.1</v>
          </cell>
          <cell r="K28">
            <v>1418.2</v>
          </cell>
          <cell r="L28">
            <v>1896.6</v>
          </cell>
          <cell r="M28">
            <v>5617.3</v>
          </cell>
          <cell r="N28">
            <v>3944.4</v>
          </cell>
        </row>
        <row r="29">
          <cell r="C29" t="str">
            <v>South_Korea</v>
          </cell>
          <cell r="D29" t="str">
            <v>20_&amp;_21</v>
          </cell>
          <cell r="E29">
            <v>104.3571</v>
          </cell>
          <cell r="F29">
            <v>103262092</v>
          </cell>
          <cell r="G29">
            <v>621862</v>
          </cell>
          <cell r="H29">
            <v>-773.7</v>
          </cell>
          <cell r="I29">
            <v>-431.3</v>
          </cell>
          <cell r="J29">
            <v>-7474.3</v>
          </cell>
          <cell r="K29">
            <v>-10334.700000000001</v>
          </cell>
          <cell r="L29">
            <v>-11271.9</v>
          </cell>
          <cell r="M29">
            <v>33416.699999999997</v>
          </cell>
          <cell r="N29">
            <v>-30285.9</v>
          </cell>
        </row>
        <row r="30">
          <cell r="C30" t="str">
            <v>Spain</v>
          </cell>
          <cell r="D30" t="str">
            <v>20_&amp;_21</v>
          </cell>
          <cell r="E30">
            <v>104.3571</v>
          </cell>
          <cell r="F30">
            <v>95021969</v>
          </cell>
          <cell r="G30">
            <v>948016</v>
          </cell>
          <cell r="H30">
            <v>-202.7</v>
          </cell>
          <cell r="I30">
            <v>9788.2000000000007</v>
          </cell>
          <cell r="J30">
            <v>13194</v>
          </cell>
          <cell r="K30">
            <v>14342.2</v>
          </cell>
          <cell r="L30">
            <v>31597.8</v>
          </cell>
          <cell r="M30">
            <v>95963.5</v>
          </cell>
          <cell r="N30">
            <v>68719.600000000006</v>
          </cell>
        </row>
        <row r="31">
          <cell r="C31" t="str">
            <v>Sweden</v>
          </cell>
          <cell r="D31" t="str">
            <v>20_&amp;_21</v>
          </cell>
          <cell r="E31">
            <v>104.3571</v>
          </cell>
          <cell r="F31">
            <v>20816373</v>
          </cell>
          <cell r="G31">
            <v>184326</v>
          </cell>
          <cell r="H31">
            <v>-40.5</v>
          </cell>
          <cell r="I31">
            <v>-681.8</v>
          </cell>
          <cell r="J31">
            <v>1.8</v>
          </cell>
          <cell r="K31">
            <v>-422.2</v>
          </cell>
          <cell r="L31">
            <v>776.2</v>
          </cell>
          <cell r="M31">
            <v>3665.5</v>
          </cell>
          <cell r="N31">
            <v>-366.5</v>
          </cell>
        </row>
        <row r="32">
          <cell r="C32" t="str">
            <v>Switzerland</v>
          </cell>
          <cell r="D32" t="str">
            <v>20_&amp;_21</v>
          </cell>
          <cell r="E32">
            <v>104.3571</v>
          </cell>
          <cell r="F32">
            <v>17376756</v>
          </cell>
          <cell r="G32">
            <v>146969</v>
          </cell>
          <cell r="H32">
            <v>-15.7</v>
          </cell>
          <cell r="I32">
            <v>174.7</v>
          </cell>
          <cell r="J32">
            <v>491.9</v>
          </cell>
          <cell r="K32">
            <v>1074.7</v>
          </cell>
          <cell r="L32">
            <v>3914.3</v>
          </cell>
          <cell r="M32">
            <v>10139.299999999999</v>
          </cell>
          <cell r="N32">
            <v>5639.9</v>
          </cell>
        </row>
        <row r="33">
          <cell r="C33" t="str">
            <v>United_Kingdom</v>
          </cell>
          <cell r="D33" t="str">
            <v>20_&amp;_21</v>
          </cell>
          <cell r="E33">
            <v>104.3571</v>
          </cell>
          <cell r="F33">
            <v>134289525</v>
          </cell>
          <cell r="G33">
            <v>1353941</v>
          </cell>
          <cell r="H33">
            <v>-761.8</v>
          </cell>
          <cell r="I33">
            <v>25851.5</v>
          </cell>
          <cell r="J33">
            <v>19276.2</v>
          </cell>
          <cell r="K33">
            <v>20475.8</v>
          </cell>
          <cell r="L33">
            <v>22465.200000000001</v>
          </cell>
          <cell r="M33">
            <v>125716.3</v>
          </cell>
          <cell r="N33">
            <v>87306.8</v>
          </cell>
        </row>
        <row r="34">
          <cell r="C34" t="str">
            <v>United_States</v>
          </cell>
          <cell r="D34" t="str">
            <v>20_&amp;_21</v>
          </cell>
          <cell r="E34">
            <v>104.3571</v>
          </cell>
          <cell r="F34">
            <v>659990829</v>
          </cell>
          <cell r="G34">
            <v>6849500</v>
          </cell>
          <cell r="H34">
            <v>-2858.4</v>
          </cell>
          <cell r="I34">
            <v>365675.7</v>
          </cell>
          <cell r="J34">
            <v>216688.3</v>
          </cell>
          <cell r="K34">
            <v>169622.6</v>
          </cell>
          <cell r="L34">
            <v>122167</v>
          </cell>
          <cell r="M34">
            <v>1116087.5</v>
          </cell>
          <cell r="N34">
            <v>871295.2</v>
          </cell>
        </row>
      </sheetData>
      <sheetData sheetId="12"/>
      <sheetData sheetId="13"/>
      <sheetData sheetId="14">
        <row r="1">
          <cell r="A1" t="str">
            <v>LOC</v>
          </cell>
          <cell r="B1" t="str">
            <v>Code</v>
          </cell>
          <cell r="C1" t="str">
            <v>eLife:</v>
          </cell>
          <cell r="D1" t="str">
            <v>loc</v>
          </cell>
          <cell r="E1" t="str">
            <v>locB</v>
          </cell>
          <cell r="F1" t="str">
            <v>date</v>
          </cell>
          <cell r="G1" t="str">
            <v>Popul</v>
          </cell>
          <cell r="H1" t="str">
            <v>RepDeath</v>
          </cell>
          <cell r="I1" t="str">
            <v>ExcDeath</v>
          </cell>
          <cell r="J1" t="str">
            <v>Lancet:</v>
          </cell>
          <cell r="K1" t="str">
            <v>Location</v>
          </cell>
          <cell r="L1" t="str">
            <v>Population</v>
          </cell>
          <cell r="M1" t="str">
            <v>Reported</v>
          </cell>
          <cell r="N1" t="str">
            <v>Excess</v>
          </cell>
          <cell r="O1" t="str">
            <v>Econo:</v>
          </cell>
          <cell r="P1" t="str">
            <v>loc</v>
          </cell>
          <cell r="Q1" t="str">
            <v>locB</v>
          </cell>
          <cell r="R1" t="str">
            <v>date</v>
          </cell>
          <cell r="S1" t="str">
            <v>RepDeath</v>
          </cell>
          <cell r="T1" t="str">
            <v>ExcDeath</v>
          </cell>
          <cell r="U1" t="str">
            <v>Levitt1:</v>
          </cell>
          <cell r="V1" t="str">
            <v>iso</v>
          </cell>
          <cell r="W1" t="str">
            <v>Location</v>
          </cell>
          <cell r="X1" t="str">
            <v>Date</v>
          </cell>
          <cell r="Y1" t="str">
            <v>Weeks</v>
          </cell>
          <cell r="Z1" t="str">
            <v>Pop(mil)</v>
          </cell>
          <cell r="AA1" t="str">
            <v>Expected</v>
          </cell>
          <cell r="AB1" t="str">
            <v>Excess</v>
          </cell>
          <cell r="AC1" t="str">
            <v>Levitt2:</v>
          </cell>
          <cell r="AD1" t="str">
            <v>iso</v>
          </cell>
          <cell r="AE1" t="str">
            <v>Location</v>
          </cell>
          <cell r="AF1" t="str">
            <v>Date</v>
          </cell>
          <cell r="AG1" t="str">
            <v>Weeks</v>
          </cell>
          <cell r="AH1" t="str">
            <v>Pop(mil)</v>
          </cell>
          <cell r="AI1" t="str">
            <v>Expected</v>
          </cell>
          <cell r="AJ1" t="str">
            <v>Excess</v>
          </cell>
        </row>
        <row r="2">
          <cell r="A2" t="str">
            <v>Afghanistan</v>
          </cell>
          <cell r="B2" t="str">
            <v>'01100'</v>
          </cell>
          <cell r="C2" t="str">
            <v>eLife:</v>
          </cell>
          <cell r="D2" t="str">
            <v>X</v>
          </cell>
          <cell r="E2" t="str">
            <v>X</v>
          </cell>
          <cell r="F2" t="str">
            <v>X</v>
          </cell>
          <cell r="G2" t="str">
            <v>X</v>
          </cell>
          <cell r="H2" t="str">
            <v>X</v>
          </cell>
          <cell r="I2" t="str">
            <v>X</v>
          </cell>
          <cell r="J2" t="str">
            <v>Lancet:</v>
          </cell>
          <cell r="K2" t="str">
            <v>Afghanistan</v>
          </cell>
          <cell r="L2">
            <v>45.3</v>
          </cell>
          <cell r="M2">
            <v>7360</v>
          </cell>
          <cell r="N2">
            <v>192000</v>
          </cell>
          <cell r="O2" t="str">
            <v>Econo:</v>
          </cell>
          <cell r="P2" t="str">
            <v>AFG</v>
          </cell>
          <cell r="Q2" t="str">
            <v>Afghanistan</v>
          </cell>
          <cell r="R2">
            <v>44561</v>
          </cell>
          <cell r="S2">
            <v>7356</v>
          </cell>
          <cell r="T2">
            <v>62635</v>
          </cell>
          <cell r="U2" t="str">
            <v>Levitt1:</v>
          </cell>
          <cell r="V2" t="str">
            <v>X</v>
          </cell>
          <cell r="W2" t="str">
            <v>X</v>
          </cell>
          <cell r="X2" t="str">
            <v>X</v>
          </cell>
          <cell r="Y2" t="str">
            <v>X</v>
          </cell>
          <cell r="Z2" t="str">
            <v>X</v>
          </cell>
          <cell r="AA2" t="str">
            <v>X</v>
          </cell>
          <cell r="AB2" t="str">
            <v>X</v>
          </cell>
          <cell r="AC2" t="str">
            <v>Levitt2:</v>
          </cell>
          <cell r="AD2" t="str">
            <v>X</v>
          </cell>
          <cell r="AE2" t="str">
            <v>X</v>
          </cell>
          <cell r="AF2" t="str">
            <v>X</v>
          </cell>
          <cell r="AG2" t="str">
            <v>X</v>
          </cell>
          <cell r="AH2" t="str">
            <v>X</v>
          </cell>
          <cell r="AI2" t="str">
            <v>X</v>
          </cell>
          <cell r="AJ2" t="str">
            <v>X</v>
          </cell>
        </row>
        <row r="3">
          <cell r="A3" t="str">
            <v>Albania</v>
          </cell>
          <cell r="B3" t="str">
            <v>'11100'</v>
          </cell>
          <cell r="C3" t="str">
            <v>eLife:</v>
          </cell>
          <cell r="D3" t="str">
            <v>ALB</v>
          </cell>
          <cell r="E3" t="str">
            <v>Albania</v>
          </cell>
          <cell r="F3">
            <v>44561</v>
          </cell>
          <cell r="G3">
            <v>2.8729339999999999</v>
          </cell>
          <cell r="H3">
            <v>3217</v>
          </cell>
          <cell r="I3">
            <v>14655</v>
          </cell>
          <cell r="J3" t="str">
            <v>Lancet:</v>
          </cell>
          <cell r="K3" t="str">
            <v>Albania</v>
          </cell>
          <cell r="L3">
            <v>2.5</v>
          </cell>
          <cell r="M3">
            <v>3220</v>
          </cell>
          <cell r="N3">
            <v>17300</v>
          </cell>
          <cell r="O3" t="str">
            <v>Econo:</v>
          </cell>
          <cell r="P3" t="str">
            <v>ALB</v>
          </cell>
          <cell r="Q3" t="str">
            <v>Albania</v>
          </cell>
          <cell r="R3">
            <v>44561</v>
          </cell>
          <cell r="S3">
            <v>3217</v>
          </cell>
          <cell r="T3">
            <v>15514</v>
          </cell>
          <cell r="U3" t="str">
            <v>Levitt1:</v>
          </cell>
          <cell r="V3" t="str">
            <v>X</v>
          </cell>
          <cell r="W3" t="str">
            <v>X</v>
          </cell>
          <cell r="X3" t="str">
            <v>X</v>
          </cell>
          <cell r="Y3" t="str">
            <v>X</v>
          </cell>
          <cell r="Z3" t="str">
            <v>X</v>
          </cell>
          <cell r="AA3" t="str">
            <v>X</v>
          </cell>
          <cell r="AB3" t="str">
            <v>X</v>
          </cell>
          <cell r="AC3" t="str">
            <v>Levitt2:</v>
          </cell>
          <cell r="AD3" t="str">
            <v>X</v>
          </cell>
          <cell r="AE3" t="str">
            <v>X</v>
          </cell>
          <cell r="AF3" t="str">
            <v>X</v>
          </cell>
          <cell r="AG3" t="str">
            <v>X</v>
          </cell>
          <cell r="AH3" t="str">
            <v>X</v>
          </cell>
          <cell r="AI3" t="str">
            <v>X</v>
          </cell>
          <cell r="AJ3" t="str">
            <v>X</v>
          </cell>
        </row>
        <row r="4">
          <cell r="A4" t="str">
            <v>Algeria</v>
          </cell>
          <cell r="B4" t="str">
            <v>'01100'</v>
          </cell>
          <cell r="C4" t="str">
            <v>eLife:</v>
          </cell>
          <cell r="D4" t="str">
            <v>X</v>
          </cell>
          <cell r="E4" t="str">
            <v>X</v>
          </cell>
          <cell r="F4" t="str">
            <v>X</v>
          </cell>
          <cell r="G4" t="str">
            <v>X</v>
          </cell>
          <cell r="H4" t="str">
            <v>X</v>
          </cell>
          <cell r="I4" t="str">
            <v>X</v>
          </cell>
          <cell r="J4" t="str">
            <v>Lancet:</v>
          </cell>
          <cell r="K4" t="str">
            <v>Algeria</v>
          </cell>
          <cell r="L4">
            <v>41.78</v>
          </cell>
          <cell r="M4">
            <v>6280</v>
          </cell>
          <cell r="N4">
            <v>54400</v>
          </cell>
          <cell r="O4" t="str">
            <v>Econo:</v>
          </cell>
          <cell r="P4" t="str">
            <v>DZA</v>
          </cell>
          <cell r="Q4" t="str">
            <v>Algeria</v>
          </cell>
          <cell r="R4">
            <v>44561</v>
          </cell>
          <cell r="S4">
            <v>6276</v>
          </cell>
          <cell r="T4">
            <v>83476</v>
          </cell>
          <cell r="U4" t="str">
            <v>Levitt1:</v>
          </cell>
          <cell r="V4" t="str">
            <v>X</v>
          </cell>
          <cell r="W4" t="str">
            <v>X</v>
          </cell>
          <cell r="X4" t="str">
            <v>X</v>
          </cell>
          <cell r="Y4" t="str">
            <v>X</v>
          </cell>
          <cell r="Z4" t="str">
            <v>X</v>
          </cell>
          <cell r="AA4" t="str">
            <v>X</v>
          </cell>
          <cell r="AB4" t="str">
            <v>X</v>
          </cell>
          <cell r="AC4" t="str">
            <v>Levitt2:</v>
          </cell>
          <cell r="AD4" t="str">
            <v>X</v>
          </cell>
          <cell r="AE4" t="str">
            <v>X</v>
          </cell>
          <cell r="AF4" t="str">
            <v>X</v>
          </cell>
          <cell r="AG4" t="str">
            <v>X</v>
          </cell>
          <cell r="AH4" t="str">
            <v>X</v>
          </cell>
          <cell r="AI4" t="str">
            <v>X</v>
          </cell>
          <cell r="AJ4" t="str">
            <v>X</v>
          </cell>
        </row>
        <row r="5">
          <cell r="A5" t="str">
            <v>Andorra</v>
          </cell>
          <cell r="B5" t="str">
            <v>'01100'</v>
          </cell>
          <cell r="C5" t="str">
            <v>eLife:</v>
          </cell>
          <cell r="D5" t="str">
            <v>X</v>
          </cell>
          <cell r="E5" t="str">
            <v>X</v>
          </cell>
          <cell r="F5" t="str">
            <v>X</v>
          </cell>
          <cell r="G5" t="str">
            <v>X</v>
          </cell>
          <cell r="H5" t="str">
            <v>X</v>
          </cell>
          <cell r="I5" t="str">
            <v>X</v>
          </cell>
          <cell r="J5" t="str">
            <v>Lancet:</v>
          </cell>
          <cell r="K5" t="str">
            <v>Andorra</v>
          </cell>
          <cell r="L5">
            <v>0.08</v>
          </cell>
          <cell r="M5">
            <v>140</v>
          </cell>
          <cell r="N5">
            <v>328</v>
          </cell>
          <cell r="O5" t="str">
            <v>Econo:</v>
          </cell>
          <cell r="P5" t="str">
            <v>AND</v>
          </cell>
          <cell r="Q5" t="str">
            <v>Andorra</v>
          </cell>
          <cell r="R5">
            <v>44561</v>
          </cell>
          <cell r="S5">
            <v>140</v>
          </cell>
          <cell r="T5">
            <v>160</v>
          </cell>
          <cell r="U5" t="str">
            <v>Levitt1:</v>
          </cell>
          <cell r="V5" t="str">
            <v>X</v>
          </cell>
          <cell r="W5" t="str">
            <v>X</v>
          </cell>
          <cell r="X5" t="str">
            <v>X</v>
          </cell>
          <cell r="Y5" t="str">
            <v>X</v>
          </cell>
          <cell r="Z5" t="str">
            <v>X</v>
          </cell>
          <cell r="AA5" t="str">
            <v>X</v>
          </cell>
          <cell r="AB5" t="str">
            <v>X</v>
          </cell>
          <cell r="AC5" t="str">
            <v>Levitt2:</v>
          </cell>
          <cell r="AD5" t="str">
            <v>X</v>
          </cell>
          <cell r="AE5" t="str">
            <v>X</v>
          </cell>
          <cell r="AF5" t="str">
            <v>X</v>
          </cell>
          <cell r="AG5" t="str">
            <v>X</v>
          </cell>
          <cell r="AH5" t="str">
            <v>X</v>
          </cell>
          <cell r="AI5" t="str">
            <v>X</v>
          </cell>
          <cell r="AJ5" t="str">
            <v>X</v>
          </cell>
        </row>
        <row r="6">
          <cell r="A6" t="str">
            <v>Angola</v>
          </cell>
          <cell r="B6" t="str">
            <v>'01100'</v>
          </cell>
          <cell r="C6" t="str">
            <v>eLife:</v>
          </cell>
          <cell r="D6" t="str">
            <v>X</v>
          </cell>
          <cell r="E6" t="str">
            <v>X</v>
          </cell>
          <cell r="F6" t="str">
            <v>X</v>
          </cell>
          <cell r="G6" t="str">
            <v>X</v>
          </cell>
          <cell r="H6" t="str">
            <v>X</v>
          </cell>
          <cell r="I6" t="str">
            <v>X</v>
          </cell>
          <cell r="J6" t="str">
            <v>Lancet:</v>
          </cell>
          <cell r="K6" t="str">
            <v>Angola</v>
          </cell>
          <cell r="L6">
            <v>29.82</v>
          </cell>
          <cell r="M6">
            <v>1770</v>
          </cell>
          <cell r="N6">
            <v>64000</v>
          </cell>
          <cell r="O6" t="str">
            <v>Econo:</v>
          </cell>
          <cell r="P6" t="str">
            <v>AGO</v>
          </cell>
          <cell r="Q6" t="str">
            <v>Angola</v>
          </cell>
          <cell r="R6">
            <v>44561</v>
          </cell>
          <cell r="S6">
            <v>1770</v>
          </cell>
          <cell r="T6">
            <v>37525</v>
          </cell>
          <cell r="U6" t="str">
            <v>Levitt1:</v>
          </cell>
          <cell r="V6" t="str">
            <v>X</v>
          </cell>
          <cell r="W6" t="str">
            <v>X</v>
          </cell>
          <cell r="X6" t="str">
            <v>X</v>
          </cell>
          <cell r="Y6" t="str">
            <v>X</v>
          </cell>
          <cell r="Z6" t="str">
            <v>X</v>
          </cell>
          <cell r="AA6" t="str">
            <v>X</v>
          </cell>
          <cell r="AB6" t="str">
            <v>X</v>
          </cell>
          <cell r="AC6" t="str">
            <v>Levitt2:</v>
          </cell>
          <cell r="AD6" t="str">
            <v>X</v>
          </cell>
          <cell r="AE6" t="str">
            <v>X</v>
          </cell>
          <cell r="AF6" t="str">
            <v>X</v>
          </cell>
          <cell r="AG6" t="str">
            <v>X</v>
          </cell>
          <cell r="AH6" t="str">
            <v>X</v>
          </cell>
          <cell r="AI6" t="str">
            <v>X</v>
          </cell>
          <cell r="AJ6" t="str">
            <v>X</v>
          </cell>
        </row>
        <row r="7">
          <cell r="A7" t="str">
            <v>Antigua_and_Barbuda</v>
          </cell>
          <cell r="B7" t="str">
            <v>'01100'</v>
          </cell>
          <cell r="C7" t="str">
            <v>eLife:</v>
          </cell>
          <cell r="D7" t="str">
            <v>X</v>
          </cell>
          <cell r="E7" t="str">
            <v>X</v>
          </cell>
          <cell r="F7" t="str">
            <v>X</v>
          </cell>
          <cell r="G7" t="str">
            <v>X</v>
          </cell>
          <cell r="H7" t="str">
            <v>X</v>
          </cell>
          <cell r="I7" t="str">
            <v>X</v>
          </cell>
          <cell r="J7" t="str">
            <v>Lancet:</v>
          </cell>
          <cell r="K7" t="str">
            <v>Antigua_and_Barbuda</v>
          </cell>
          <cell r="L7">
            <v>0.08</v>
          </cell>
          <cell r="M7">
            <v>119</v>
          </cell>
          <cell r="N7">
            <v>43</v>
          </cell>
          <cell r="O7" t="str">
            <v>Econo:</v>
          </cell>
          <cell r="P7" t="str">
            <v>ATG</v>
          </cell>
          <cell r="Q7" t="str">
            <v>Antigua_and_Barbuda</v>
          </cell>
          <cell r="R7">
            <v>44561</v>
          </cell>
          <cell r="S7">
            <v>119</v>
          </cell>
          <cell r="T7">
            <v>72</v>
          </cell>
          <cell r="U7" t="str">
            <v>Levitt1:</v>
          </cell>
          <cell r="V7" t="str">
            <v>X</v>
          </cell>
          <cell r="W7" t="str">
            <v>X</v>
          </cell>
          <cell r="X7" t="str">
            <v>X</v>
          </cell>
          <cell r="Y7" t="str">
            <v>X</v>
          </cell>
          <cell r="Z7" t="str">
            <v>X</v>
          </cell>
          <cell r="AA7" t="str">
            <v>X</v>
          </cell>
          <cell r="AB7" t="str">
            <v>X</v>
          </cell>
          <cell r="AC7" t="str">
            <v>Levitt2:</v>
          </cell>
          <cell r="AD7" t="str">
            <v>X</v>
          </cell>
          <cell r="AE7" t="str">
            <v>X</v>
          </cell>
          <cell r="AF7" t="str">
            <v>X</v>
          </cell>
          <cell r="AG7" t="str">
            <v>X</v>
          </cell>
          <cell r="AH7" t="str">
            <v>X</v>
          </cell>
          <cell r="AI7" t="str">
            <v>X</v>
          </cell>
          <cell r="AJ7" t="str">
            <v>X</v>
          </cell>
        </row>
        <row r="8">
          <cell r="A8" t="str">
            <v>Argentina</v>
          </cell>
          <cell r="B8" t="str">
            <v>'01100'</v>
          </cell>
          <cell r="C8" t="str">
            <v>eLife:</v>
          </cell>
          <cell r="D8" t="str">
            <v>X</v>
          </cell>
          <cell r="E8" t="str">
            <v>X</v>
          </cell>
          <cell r="F8" t="str">
            <v>X</v>
          </cell>
          <cell r="G8" t="str">
            <v>X</v>
          </cell>
          <cell r="H8" t="str">
            <v>X</v>
          </cell>
          <cell r="I8" t="str">
            <v>X</v>
          </cell>
          <cell r="J8" t="str">
            <v>Lancet:</v>
          </cell>
          <cell r="K8" t="str">
            <v>Argentina</v>
          </cell>
          <cell r="L8">
            <v>42.57</v>
          </cell>
          <cell r="M8">
            <v>117000</v>
          </cell>
          <cell r="N8">
            <v>142000</v>
          </cell>
          <cell r="O8" t="str">
            <v>Econo:</v>
          </cell>
          <cell r="P8" t="str">
            <v>ARG</v>
          </cell>
          <cell r="Q8" t="str">
            <v>Argentina</v>
          </cell>
          <cell r="R8">
            <v>44561</v>
          </cell>
          <cell r="S8">
            <v>117169</v>
          </cell>
          <cell r="T8">
            <v>142053</v>
          </cell>
          <cell r="U8" t="str">
            <v>Levitt1:</v>
          </cell>
          <cell r="V8" t="str">
            <v>X</v>
          </cell>
          <cell r="W8" t="str">
            <v>X</v>
          </cell>
          <cell r="X8" t="str">
            <v>X</v>
          </cell>
          <cell r="Y8" t="str">
            <v>X</v>
          </cell>
          <cell r="Z8" t="str">
            <v>X</v>
          </cell>
          <cell r="AA8" t="str">
            <v>X</v>
          </cell>
          <cell r="AB8" t="str">
            <v>X</v>
          </cell>
          <cell r="AC8" t="str">
            <v>Levitt2:</v>
          </cell>
          <cell r="AD8" t="str">
            <v>X</v>
          </cell>
          <cell r="AE8" t="str">
            <v>X</v>
          </cell>
          <cell r="AF8" t="str">
            <v>X</v>
          </cell>
          <cell r="AG8" t="str">
            <v>X</v>
          </cell>
          <cell r="AH8" t="str">
            <v>X</v>
          </cell>
          <cell r="AI8" t="str">
            <v>X</v>
          </cell>
          <cell r="AJ8" t="str">
            <v>X</v>
          </cell>
        </row>
        <row r="9">
          <cell r="A9" t="str">
            <v>Armenia</v>
          </cell>
          <cell r="B9" t="str">
            <v>'11100'</v>
          </cell>
          <cell r="C9" t="str">
            <v>eLife:</v>
          </cell>
          <cell r="D9" t="str">
            <v>ARM</v>
          </cell>
          <cell r="E9" t="str">
            <v>Armenia</v>
          </cell>
          <cell r="F9">
            <v>44561</v>
          </cell>
          <cell r="G9">
            <v>2.9681280000000001</v>
          </cell>
          <cell r="H9">
            <v>7972</v>
          </cell>
          <cell r="I9">
            <v>19882</v>
          </cell>
          <cell r="J9" t="str">
            <v>Lancet:</v>
          </cell>
          <cell r="K9" t="str">
            <v>Armenia</v>
          </cell>
          <cell r="L9">
            <v>2.83</v>
          </cell>
          <cell r="M9">
            <v>7970</v>
          </cell>
          <cell r="N9">
            <v>20600</v>
          </cell>
          <cell r="O9" t="str">
            <v>Econo:</v>
          </cell>
          <cell r="P9" t="str">
            <v>ARM</v>
          </cell>
          <cell r="Q9" t="str">
            <v>Armenia</v>
          </cell>
          <cell r="R9">
            <v>44561</v>
          </cell>
          <cell r="S9">
            <v>7972</v>
          </cell>
          <cell r="T9">
            <v>14023</v>
          </cell>
          <cell r="U9" t="str">
            <v>Levitt1:</v>
          </cell>
          <cell r="V9" t="str">
            <v>X</v>
          </cell>
          <cell r="W9" t="str">
            <v>X</v>
          </cell>
          <cell r="X9" t="str">
            <v>X</v>
          </cell>
          <cell r="Y9" t="str">
            <v>X</v>
          </cell>
          <cell r="Z9" t="str">
            <v>X</v>
          </cell>
          <cell r="AA9" t="str">
            <v>X</v>
          </cell>
          <cell r="AB9" t="str">
            <v>X</v>
          </cell>
          <cell r="AC9" t="str">
            <v>Levitt2:</v>
          </cell>
          <cell r="AD9" t="str">
            <v>X</v>
          </cell>
          <cell r="AE9" t="str">
            <v>X</v>
          </cell>
          <cell r="AF9" t="str">
            <v>X</v>
          </cell>
          <cell r="AG9" t="str">
            <v>X</v>
          </cell>
          <cell r="AH9" t="str">
            <v>X</v>
          </cell>
          <cell r="AI9" t="str">
            <v>X</v>
          </cell>
          <cell r="AJ9" t="str">
            <v>X</v>
          </cell>
        </row>
        <row r="10">
          <cell r="A10" t="str">
            <v>Aruba</v>
          </cell>
          <cell r="B10" t="str">
            <v>'10100'</v>
          </cell>
          <cell r="C10" t="str">
            <v>eLife:</v>
          </cell>
          <cell r="D10" t="str">
            <v>ABW</v>
          </cell>
          <cell r="E10" t="str">
            <v>Aruba</v>
          </cell>
          <cell r="F10">
            <v>44561</v>
          </cell>
          <cell r="G10">
            <v>0.107195</v>
          </cell>
          <cell r="H10">
            <v>181</v>
          </cell>
          <cell r="I10">
            <v>352</v>
          </cell>
          <cell r="J10" t="str">
            <v>Lancet:</v>
          </cell>
          <cell r="K10" t="str">
            <v>X</v>
          </cell>
          <cell r="L10" t="str">
            <v>X</v>
          </cell>
          <cell r="M10" t="str">
            <v>X</v>
          </cell>
          <cell r="N10" t="str">
            <v>X</v>
          </cell>
          <cell r="O10" t="str">
            <v>Econo:</v>
          </cell>
          <cell r="P10" t="str">
            <v>ABW</v>
          </cell>
          <cell r="Q10" t="str">
            <v>Aruba</v>
          </cell>
          <cell r="R10">
            <v>44561</v>
          </cell>
          <cell r="S10">
            <v>181</v>
          </cell>
          <cell r="T10">
            <v>308</v>
          </cell>
          <cell r="U10" t="str">
            <v>Levitt1:</v>
          </cell>
          <cell r="V10" t="str">
            <v>X</v>
          </cell>
          <cell r="W10" t="str">
            <v>X</v>
          </cell>
          <cell r="X10" t="str">
            <v>X</v>
          </cell>
          <cell r="Y10" t="str">
            <v>X</v>
          </cell>
          <cell r="Z10" t="str">
            <v>X</v>
          </cell>
          <cell r="AA10" t="str">
            <v>X</v>
          </cell>
          <cell r="AB10" t="str">
            <v>X</v>
          </cell>
          <cell r="AC10" t="str">
            <v>Levitt2:</v>
          </cell>
          <cell r="AD10" t="str">
            <v>X</v>
          </cell>
          <cell r="AE10" t="str">
            <v>X</v>
          </cell>
          <cell r="AF10" t="str">
            <v>X</v>
          </cell>
          <cell r="AG10" t="str">
            <v>X</v>
          </cell>
          <cell r="AH10" t="str">
            <v>X</v>
          </cell>
          <cell r="AI10" t="str">
            <v>X</v>
          </cell>
          <cell r="AJ10" t="str">
            <v>X</v>
          </cell>
        </row>
        <row r="11">
          <cell r="A11" t="str">
            <v>Australia</v>
          </cell>
          <cell r="B11" t="str">
            <v>'11111'</v>
          </cell>
          <cell r="C11" t="str">
            <v>eLife:</v>
          </cell>
          <cell r="D11" t="str">
            <v>AUS</v>
          </cell>
          <cell r="E11" t="str">
            <v>Australia</v>
          </cell>
          <cell r="F11">
            <v>44528</v>
          </cell>
          <cell r="G11">
            <v>25.788217</v>
          </cell>
          <cell r="H11">
            <v>2253</v>
          </cell>
          <cell r="I11">
            <v>-11639</v>
          </cell>
          <cell r="J11" t="str">
            <v>Lancet:</v>
          </cell>
          <cell r="K11" t="str">
            <v>Australia</v>
          </cell>
          <cell r="L11">
            <v>24.07</v>
          </cell>
          <cell r="M11">
            <v>2250</v>
          </cell>
          <cell r="N11">
            <v>-18100</v>
          </cell>
          <cell r="O11" t="str">
            <v>Econo:</v>
          </cell>
          <cell r="P11" t="str">
            <v>AUS</v>
          </cell>
          <cell r="Q11" t="str">
            <v>Australia</v>
          </cell>
          <cell r="R11">
            <v>44561</v>
          </cell>
          <cell r="S11">
            <v>2253</v>
          </cell>
          <cell r="T11">
            <v>-9500</v>
          </cell>
          <cell r="U11" t="str">
            <v>Levitt1:</v>
          </cell>
          <cell r="V11" t="str">
            <v>AUS</v>
          </cell>
          <cell r="W11" t="str">
            <v>Australia</v>
          </cell>
          <cell r="X11" t="str">
            <v>20_&amp;_21</v>
          </cell>
          <cell r="Y11">
            <v>99.356999999999999</v>
          </cell>
          <cell r="Z11">
            <v>24.547000000000001</v>
          </cell>
          <cell r="AA11">
            <v>277603</v>
          </cell>
          <cell r="AB11">
            <v>-14459.6</v>
          </cell>
          <cell r="AC11" t="str">
            <v>Levitt2:</v>
          </cell>
          <cell r="AD11" t="str">
            <v>AUS</v>
          </cell>
          <cell r="AE11" t="str">
            <v>Australia</v>
          </cell>
          <cell r="AF11" t="str">
            <v>20_&amp;_21</v>
          </cell>
          <cell r="AG11">
            <v>99.356999999999999</v>
          </cell>
          <cell r="AH11">
            <v>24.547000000000001</v>
          </cell>
          <cell r="AI11">
            <v>277603</v>
          </cell>
          <cell r="AJ11">
            <v>-2115.6</v>
          </cell>
        </row>
        <row r="12">
          <cell r="A12" t="str">
            <v>Austria</v>
          </cell>
          <cell r="B12" t="str">
            <v>'11111'</v>
          </cell>
          <cell r="C12" t="str">
            <v>eLife:</v>
          </cell>
          <cell r="D12" t="str">
            <v>AUT</v>
          </cell>
          <cell r="E12" t="str">
            <v>Austria</v>
          </cell>
          <cell r="F12">
            <v>44561</v>
          </cell>
          <cell r="G12">
            <v>9.0430720000000004</v>
          </cell>
          <cell r="H12">
            <v>13733</v>
          </cell>
          <cell r="I12">
            <v>15261</v>
          </cell>
          <cell r="J12" t="str">
            <v>Lancet:</v>
          </cell>
          <cell r="K12" t="str">
            <v>Austria</v>
          </cell>
          <cell r="L12">
            <v>8.51</v>
          </cell>
          <cell r="M12">
            <v>13700</v>
          </cell>
          <cell r="N12">
            <v>18300</v>
          </cell>
          <cell r="O12" t="str">
            <v>Econo:</v>
          </cell>
          <cell r="P12" t="str">
            <v>AUT</v>
          </cell>
          <cell r="Q12" t="str">
            <v>Austria</v>
          </cell>
          <cell r="R12">
            <v>44561</v>
          </cell>
          <cell r="S12">
            <v>13733</v>
          </cell>
          <cell r="T12">
            <v>16877</v>
          </cell>
          <cell r="U12" t="str">
            <v>Levitt1:</v>
          </cell>
          <cell r="V12" t="str">
            <v>AUT</v>
          </cell>
          <cell r="W12" t="str">
            <v>Austria</v>
          </cell>
          <cell r="X12" t="str">
            <v>20_&amp;_21</v>
          </cell>
          <cell r="Y12">
            <v>104.357</v>
          </cell>
          <cell r="Z12">
            <v>8.9350000000000005</v>
          </cell>
          <cell r="AA12">
            <v>180363</v>
          </cell>
          <cell r="AB12">
            <v>13007.1</v>
          </cell>
          <cell r="AC12" t="str">
            <v>Levitt2:</v>
          </cell>
          <cell r="AD12" t="str">
            <v>AUT</v>
          </cell>
          <cell r="AE12" t="str">
            <v>Austria</v>
          </cell>
          <cell r="AF12" t="str">
            <v>20_&amp;_21</v>
          </cell>
          <cell r="AG12">
            <v>104.357</v>
          </cell>
          <cell r="AH12">
            <v>8.9350000000000005</v>
          </cell>
          <cell r="AI12">
            <v>180363</v>
          </cell>
          <cell r="AJ12">
            <v>15343.3</v>
          </cell>
        </row>
        <row r="13">
          <cell r="A13" t="str">
            <v>Azerbaijan</v>
          </cell>
          <cell r="B13" t="str">
            <v>'11100'</v>
          </cell>
          <cell r="C13" t="str">
            <v>eLife:</v>
          </cell>
          <cell r="D13" t="str">
            <v>AZE</v>
          </cell>
          <cell r="E13" t="str">
            <v>Azerbaijan</v>
          </cell>
          <cell r="F13">
            <v>44561</v>
          </cell>
          <cell r="G13">
            <v>10.223344000000001</v>
          </cell>
          <cell r="H13">
            <v>8358</v>
          </cell>
          <cell r="I13">
            <v>39829</v>
          </cell>
          <cell r="J13" t="str">
            <v>Lancet:</v>
          </cell>
          <cell r="K13" t="str">
            <v>Azerbaijan</v>
          </cell>
          <cell r="L13">
            <v>9.85</v>
          </cell>
          <cell r="M13">
            <v>8360</v>
          </cell>
          <cell r="N13">
            <v>53500</v>
          </cell>
          <cell r="O13" t="str">
            <v>Econo:</v>
          </cell>
          <cell r="P13" t="str">
            <v>AZE</v>
          </cell>
          <cell r="Q13" t="str">
            <v>Azerbaijan</v>
          </cell>
          <cell r="R13">
            <v>44561</v>
          </cell>
          <cell r="S13">
            <v>8358</v>
          </cell>
          <cell r="T13">
            <v>39505</v>
          </cell>
          <cell r="U13" t="str">
            <v>Levitt1:</v>
          </cell>
          <cell r="V13" t="str">
            <v>X</v>
          </cell>
          <cell r="W13" t="str">
            <v>X</v>
          </cell>
          <cell r="X13" t="str">
            <v>X</v>
          </cell>
          <cell r="Y13" t="str">
            <v>X</v>
          </cell>
          <cell r="Z13" t="str">
            <v>X</v>
          </cell>
          <cell r="AA13" t="str">
            <v>X</v>
          </cell>
          <cell r="AB13" t="str">
            <v>X</v>
          </cell>
          <cell r="AC13" t="str">
            <v>Levitt2:</v>
          </cell>
          <cell r="AD13" t="str">
            <v>X</v>
          </cell>
          <cell r="AE13" t="str">
            <v>X</v>
          </cell>
          <cell r="AF13" t="str">
            <v>X</v>
          </cell>
          <cell r="AG13" t="str">
            <v>X</v>
          </cell>
          <cell r="AH13" t="str">
            <v>X</v>
          </cell>
          <cell r="AI13" t="str">
            <v>X</v>
          </cell>
          <cell r="AJ13" t="str">
            <v>X</v>
          </cell>
        </row>
        <row r="14">
          <cell r="A14" t="str">
            <v>Bahrain</v>
          </cell>
          <cell r="B14" t="str">
            <v>'01100'</v>
          </cell>
          <cell r="C14" t="str">
            <v>eLife:</v>
          </cell>
          <cell r="D14" t="str">
            <v>X</v>
          </cell>
          <cell r="E14" t="str">
            <v>X</v>
          </cell>
          <cell r="F14" t="str">
            <v>X</v>
          </cell>
          <cell r="G14" t="str">
            <v>X</v>
          </cell>
          <cell r="H14" t="str">
            <v>X</v>
          </cell>
          <cell r="I14" t="str">
            <v>X</v>
          </cell>
          <cell r="J14" t="str">
            <v>Lancet:</v>
          </cell>
          <cell r="K14" t="str">
            <v>Bahrain</v>
          </cell>
          <cell r="L14">
            <v>1.46</v>
          </cell>
          <cell r="M14">
            <v>1390</v>
          </cell>
          <cell r="N14">
            <v>3920</v>
          </cell>
          <cell r="O14" t="str">
            <v>Econo:</v>
          </cell>
          <cell r="P14" t="str">
            <v>BHR</v>
          </cell>
          <cell r="Q14" t="str">
            <v>Bahrain</v>
          </cell>
          <cell r="R14">
            <v>44561</v>
          </cell>
          <cell r="S14">
            <v>1394</v>
          </cell>
          <cell r="T14">
            <v>2628</v>
          </cell>
          <cell r="U14" t="str">
            <v>Levitt1:</v>
          </cell>
          <cell r="V14" t="str">
            <v>X</v>
          </cell>
          <cell r="W14" t="str">
            <v>X</v>
          </cell>
          <cell r="X14" t="str">
            <v>X</v>
          </cell>
          <cell r="Y14" t="str">
            <v>X</v>
          </cell>
          <cell r="Z14" t="str">
            <v>X</v>
          </cell>
          <cell r="AA14" t="str">
            <v>X</v>
          </cell>
          <cell r="AB14" t="str">
            <v>X</v>
          </cell>
          <cell r="AC14" t="str">
            <v>Levitt2:</v>
          </cell>
          <cell r="AD14" t="str">
            <v>X</v>
          </cell>
          <cell r="AE14" t="str">
            <v>X</v>
          </cell>
          <cell r="AF14" t="str">
            <v>X</v>
          </cell>
          <cell r="AG14" t="str">
            <v>X</v>
          </cell>
          <cell r="AH14" t="str">
            <v>X</v>
          </cell>
          <cell r="AI14" t="str">
            <v>X</v>
          </cell>
          <cell r="AJ14" t="str">
            <v>X</v>
          </cell>
        </row>
        <row r="15">
          <cell r="A15" t="str">
            <v>Bangladesh</v>
          </cell>
          <cell r="B15" t="str">
            <v>'01100'</v>
          </cell>
          <cell r="C15" t="str">
            <v>eLife:</v>
          </cell>
          <cell r="D15" t="str">
            <v>X</v>
          </cell>
          <cell r="E15" t="str">
            <v>X</v>
          </cell>
          <cell r="F15" t="str">
            <v>X</v>
          </cell>
          <cell r="G15" t="str">
            <v>X</v>
          </cell>
          <cell r="H15" t="str">
            <v>X</v>
          </cell>
          <cell r="I15" t="str">
            <v>X</v>
          </cell>
          <cell r="J15" t="str">
            <v>Lancet:</v>
          </cell>
          <cell r="K15" t="str">
            <v>Bangladesh</v>
          </cell>
          <cell r="L15">
            <v>153.30000000000001</v>
          </cell>
          <cell r="M15">
            <v>28100</v>
          </cell>
          <cell r="N15">
            <v>413000</v>
          </cell>
          <cell r="O15" t="str">
            <v>Econo:</v>
          </cell>
          <cell r="P15" t="str">
            <v>BGD</v>
          </cell>
          <cell r="Q15" t="str">
            <v>Bangladesh</v>
          </cell>
          <cell r="R15">
            <v>44561</v>
          </cell>
          <cell r="S15">
            <v>28072</v>
          </cell>
          <cell r="T15">
            <v>478621</v>
          </cell>
          <cell r="U15" t="str">
            <v>Levitt1:</v>
          </cell>
          <cell r="V15" t="str">
            <v>X</v>
          </cell>
          <cell r="W15" t="str">
            <v>X</v>
          </cell>
          <cell r="X15" t="str">
            <v>X</v>
          </cell>
          <cell r="Y15" t="str">
            <v>X</v>
          </cell>
          <cell r="Z15" t="str">
            <v>X</v>
          </cell>
          <cell r="AA15" t="str">
            <v>X</v>
          </cell>
          <cell r="AB15" t="str">
            <v>X</v>
          </cell>
          <cell r="AC15" t="str">
            <v>Levitt2:</v>
          </cell>
          <cell r="AD15" t="str">
            <v>X</v>
          </cell>
          <cell r="AE15" t="str">
            <v>X</v>
          </cell>
          <cell r="AF15" t="str">
            <v>X</v>
          </cell>
          <cell r="AG15" t="str">
            <v>X</v>
          </cell>
          <cell r="AH15" t="str">
            <v>X</v>
          </cell>
          <cell r="AI15" t="str">
            <v>X</v>
          </cell>
          <cell r="AJ15" t="str">
            <v>X</v>
          </cell>
        </row>
        <row r="16">
          <cell r="A16" t="str">
            <v>Barbados</v>
          </cell>
          <cell r="B16" t="str">
            <v>'01100'</v>
          </cell>
          <cell r="C16" t="str">
            <v>eLife:</v>
          </cell>
          <cell r="D16" t="str">
            <v>X</v>
          </cell>
          <cell r="E16" t="str">
            <v>X</v>
          </cell>
          <cell r="F16" t="str">
            <v>X</v>
          </cell>
          <cell r="G16" t="str">
            <v>X</v>
          </cell>
          <cell r="H16" t="str">
            <v>X</v>
          </cell>
          <cell r="I16" t="str">
            <v>X</v>
          </cell>
          <cell r="J16" t="str">
            <v>Lancet:</v>
          </cell>
          <cell r="K16" t="str">
            <v>Barbados</v>
          </cell>
          <cell r="L16">
            <v>0.27</v>
          </cell>
          <cell r="M16">
            <v>260</v>
          </cell>
          <cell r="N16">
            <v>553</v>
          </cell>
          <cell r="O16" t="str">
            <v>Econo:</v>
          </cell>
          <cell r="P16" t="str">
            <v>BRB</v>
          </cell>
          <cell r="Q16" t="str">
            <v>Barbados</v>
          </cell>
          <cell r="R16">
            <v>44561</v>
          </cell>
          <cell r="S16">
            <v>260</v>
          </cell>
          <cell r="T16">
            <v>54</v>
          </cell>
          <cell r="U16" t="str">
            <v>Levitt1:</v>
          </cell>
          <cell r="V16" t="str">
            <v>X</v>
          </cell>
          <cell r="W16" t="str">
            <v>X</v>
          </cell>
          <cell r="X16" t="str">
            <v>X</v>
          </cell>
          <cell r="Y16" t="str">
            <v>X</v>
          </cell>
          <cell r="Z16" t="str">
            <v>X</v>
          </cell>
          <cell r="AA16" t="str">
            <v>X</v>
          </cell>
          <cell r="AB16" t="str">
            <v>X</v>
          </cell>
          <cell r="AC16" t="str">
            <v>Levitt2:</v>
          </cell>
          <cell r="AD16" t="str">
            <v>X</v>
          </cell>
          <cell r="AE16" t="str">
            <v>X</v>
          </cell>
          <cell r="AF16" t="str">
            <v>X</v>
          </cell>
          <cell r="AG16" t="str">
            <v>X</v>
          </cell>
          <cell r="AH16" t="str">
            <v>X</v>
          </cell>
          <cell r="AI16" t="str">
            <v>X</v>
          </cell>
          <cell r="AJ16" t="str">
            <v>X</v>
          </cell>
        </row>
        <row r="17">
          <cell r="A17" t="str">
            <v>Belarus</v>
          </cell>
          <cell r="B17" t="str">
            <v>'01100'</v>
          </cell>
          <cell r="C17" t="str">
            <v>eLife:</v>
          </cell>
          <cell r="D17" t="str">
            <v>X</v>
          </cell>
          <cell r="E17" t="str">
            <v>X</v>
          </cell>
          <cell r="F17" t="str">
            <v>X</v>
          </cell>
          <cell r="G17" t="str">
            <v>X</v>
          </cell>
          <cell r="H17" t="str">
            <v>X</v>
          </cell>
          <cell r="I17" t="str">
            <v>X</v>
          </cell>
          <cell r="J17" t="str">
            <v>Lancet:</v>
          </cell>
          <cell r="K17" t="str">
            <v>Belarus</v>
          </cell>
          <cell r="L17">
            <v>8.86</v>
          </cell>
          <cell r="M17">
            <v>5580</v>
          </cell>
          <cell r="N17">
            <v>85600</v>
          </cell>
          <cell r="O17" t="str">
            <v>Econo:</v>
          </cell>
          <cell r="P17" t="str">
            <v>BLR</v>
          </cell>
          <cell r="Q17" t="str">
            <v>Belarus</v>
          </cell>
          <cell r="R17">
            <v>44561</v>
          </cell>
          <cell r="S17">
            <v>5578</v>
          </cell>
          <cell r="T17">
            <v>59666</v>
          </cell>
          <cell r="U17" t="str">
            <v>Levitt1:</v>
          </cell>
          <cell r="V17" t="str">
            <v>X</v>
          </cell>
          <cell r="W17" t="str">
            <v>X</v>
          </cell>
          <cell r="X17" t="str">
            <v>X</v>
          </cell>
          <cell r="Y17" t="str">
            <v>X</v>
          </cell>
          <cell r="Z17" t="str">
            <v>X</v>
          </cell>
          <cell r="AA17" t="str">
            <v>X</v>
          </cell>
          <cell r="AB17" t="str">
            <v>X</v>
          </cell>
          <cell r="AC17" t="str">
            <v>Levitt2:</v>
          </cell>
          <cell r="AD17" t="str">
            <v>X</v>
          </cell>
          <cell r="AE17" t="str">
            <v>X</v>
          </cell>
          <cell r="AF17" t="str">
            <v>X</v>
          </cell>
          <cell r="AG17" t="str">
            <v>X</v>
          </cell>
          <cell r="AH17" t="str">
            <v>X</v>
          </cell>
          <cell r="AI17" t="str">
            <v>X</v>
          </cell>
          <cell r="AJ17" t="str">
            <v>X</v>
          </cell>
        </row>
        <row r="18">
          <cell r="A18" t="str">
            <v>Belgium</v>
          </cell>
          <cell r="B18" t="str">
            <v>'11111'</v>
          </cell>
          <cell r="C18" t="str">
            <v>eLife:</v>
          </cell>
          <cell r="D18" t="str">
            <v>BEL</v>
          </cell>
          <cell r="E18" t="str">
            <v>Belgium</v>
          </cell>
          <cell r="F18">
            <v>44561</v>
          </cell>
          <cell r="G18">
            <v>11.632334</v>
          </cell>
          <cell r="H18">
            <v>28331</v>
          </cell>
          <cell r="I18">
            <v>20613</v>
          </cell>
          <cell r="J18" t="str">
            <v>Lancet:</v>
          </cell>
          <cell r="K18" t="str">
            <v>Belgium</v>
          </cell>
          <cell r="L18">
            <v>11.19</v>
          </cell>
          <cell r="M18">
            <v>28300</v>
          </cell>
          <cell r="N18">
            <v>32800</v>
          </cell>
          <cell r="O18" t="str">
            <v>Econo:</v>
          </cell>
          <cell r="P18" t="str">
            <v>BEL</v>
          </cell>
          <cell r="Q18" t="str">
            <v>Belgium</v>
          </cell>
          <cell r="R18">
            <v>44561</v>
          </cell>
          <cell r="S18">
            <v>28331</v>
          </cell>
          <cell r="T18">
            <v>23364</v>
          </cell>
          <cell r="U18" t="str">
            <v>Levitt1:</v>
          </cell>
          <cell r="V18" t="str">
            <v>BEL</v>
          </cell>
          <cell r="W18" t="str">
            <v>Belgium</v>
          </cell>
          <cell r="X18" t="str">
            <v>20_&amp;_21</v>
          </cell>
          <cell r="Y18">
            <v>104.357</v>
          </cell>
          <cell r="Z18">
            <v>11.494</v>
          </cell>
          <cell r="AA18">
            <v>239201</v>
          </cell>
          <cell r="AB18">
            <v>13958</v>
          </cell>
          <cell r="AC18" t="str">
            <v>Levitt2:</v>
          </cell>
          <cell r="AD18" t="str">
            <v>BEL</v>
          </cell>
          <cell r="AE18" t="str">
            <v>Belgium</v>
          </cell>
          <cell r="AF18" t="str">
            <v>20_&amp;_21</v>
          </cell>
          <cell r="AG18">
            <v>104.357</v>
          </cell>
          <cell r="AH18">
            <v>11.494</v>
          </cell>
          <cell r="AI18">
            <v>239201</v>
          </cell>
          <cell r="AJ18">
            <v>19035.599999999999</v>
          </cell>
        </row>
        <row r="19">
          <cell r="A19" t="str">
            <v>Belize</v>
          </cell>
          <cell r="B19" t="str">
            <v>'01100'</v>
          </cell>
          <cell r="C19" t="str">
            <v>eLife:</v>
          </cell>
          <cell r="D19" t="str">
            <v>X</v>
          </cell>
          <cell r="E19" t="str">
            <v>X</v>
          </cell>
          <cell r="F19" t="str">
            <v>X</v>
          </cell>
          <cell r="G19" t="str">
            <v>X</v>
          </cell>
          <cell r="H19" t="str">
            <v>X</v>
          </cell>
          <cell r="I19" t="str">
            <v>X</v>
          </cell>
          <cell r="J19" t="str">
            <v>Lancet:</v>
          </cell>
          <cell r="K19" t="str">
            <v>Belize</v>
          </cell>
          <cell r="L19">
            <v>0.39</v>
          </cell>
          <cell r="M19">
            <v>602</v>
          </cell>
          <cell r="N19">
            <v>982</v>
          </cell>
          <cell r="O19" t="str">
            <v>Econo:</v>
          </cell>
          <cell r="P19" t="str">
            <v>BLZ</v>
          </cell>
          <cell r="Q19" t="str">
            <v>Belize</v>
          </cell>
          <cell r="R19">
            <v>44561</v>
          </cell>
          <cell r="S19">
            <v>602</v>
          </cell>
          <cell r="T19">
            <v>790</v>
          </cell>
          <cell r="U19" t="str">
            <v>Levitt1:</v>
          </cell>
          <cell r="V19" t="str">
            <v>X</v>
          </cell>
          <cell r="W19" t="str">
            <v>X</v>
          </cell>
          <cell r="X19" t="str">
            <v>X</v>
          </cell>
          <cell r="Y19" t="str">
            <v>X</v>
          </cell>
          <cell r="Z19" t="str">
            <v>X</v>
          </cell>
          <cell r="AA19" t="str">
            <v>X</v>
          </cell>
          <cell r="AB19" t="str">
            <v>X</v>
          </cell>
          <cell r="AC19" t="str">
            <v>Levitt2:</v>
          </cell>
          <cell r="AD19" t="str">
            <v>X</v>
          </cell>
          <cell r="AE19" t="str">
            <v>X</v>
          </cell>
          <cell r="AF19" t="str">
            <v>X</v>
          </cell>
          <cell r="AG19" t="str">
            <v>X</v>
          </cell>
          <cell r="AH19" t="str">
            <v>X</v>
          </cell>
          <cell r="AI19" t="str">
            <v>X</v>
          </cell>
          <cell r="AJ19" t="str">
            <v>X</v>
          </cell>
        </row>
        <row r="20">
          <cell r="A20" t="str">
            <v>Benin</v>
          </cell>
          <cell r="B20" t="str">
            <v>'01100'</v>
          </cell>
          <cell r="C20" t="str">
            <v>eLife:</v>
          </cell>
          <cell r="D20" t="str">
            <v>X</v>
          </cell>
          <cell r="E20" t="str">
            <v>X</v>
          </cell>
          <cell r="F20" t="str">
            <v>X</v>
          </cell>
          <cell r="G20" t="str">
            <v>X</v>
          </cell>
          <cell r="H20" t="str">
            <v>X</v>
          </cell>
          <cell r="I20" t="str">
            <v>X</v>
          </cell>
          <cell r="J20" t="str">
            <v>Lancet:</v>
          </cell>
          <cell r="K20" t="str">
            <v>Benin</v>
          </cell>
          <cell r="L20">
            <v>12.28</v>
          </cell>
          <cell r="M20">
            <v>161</v>
          </cell>
          <cell r="N20">
            <v>8250</v>
          </cell>
          <cell r="O20" t="str">
            <v>Econo:</v>
          </cell>
          <cell r="P20" t="str">
            <v>BEN</v>
          </cell>
          <cell r="Q20" t="str">
            <v>Benin</v>
          </cell>
          <cell r="R20">
            <v>44561</v>
          </cell>
          <cell r="S20">
            <v>161</v>
          </cell>
          <cell r="T20">
            <v>5227</v>
          </cell>
          <cell r="U20" t="str">
            <v>Levitt1:</v>
          </cell>
          <cell r="V20" t="str">
            <v>X</v>
          </cell>
          <cell r="W20" t="str">
            <v>X</v>
          </cell>
          <cell r="X20" t="str">
            <v>X</v>
          </cell>
          <cell r="Y20" t="str">
            <v>X</v>
          </cell>
          <cell r="Z20" t="str">
            <v>X</v>
          </cell>
          <cell r="AA20" t="str">
            <v>X</v>
          </cell>
          <cell r="AB20" t="str">
            <v>X</v>
          </cell>
          <cell r="AC20" t="str">
            <v>Levitt2:</v>
          </cell>
          <cell r="AD20" t="str">
            <v>X</v>
          </cell>
          <cell r="AE20" t="str">
            <v>X</v>
          </cell>
          <cell r="AF20" t="str">
            <v>X</v>
          </cell>
          <cell r="AG20" t="str">
            <v>X</v>
          </cell>
          <cell r="AH20" t="str">
            <v>X</v>
          </cell>
          <cell r="AI20" t="str">
            <v>X</v>
          </cell>
          <cell r="AJ20" t="str">
            <v>X</v>
          </cell>
        </row>
        <row r="21">
          <cell r="A21" t="str">
            <v>Bermuda</v>
          </cell>
          <cell r="B21" t="str">
            <v>'01100'</v>
          </cell>
          <cell r="C21" t="str">
            <v>eLife:</v>
          </cell>
          <cell r="D21" t="str">
            <v>X</v>
          </cell>
          <cell r="E21" t="str">
            <v>X</v>
          </cell>
          <cell r="F21" t="str">
            <v>X</v>
          </cell>
          <cell r="G21" t="str">
            <v>X</v>
          </cell>
          <cell r="H21" t="str">
            <v>X</v>
          </cell>
          <cell r="I21" t="str">
            <v>X</v>
          </cell>
          <cell r="J21" t="str">
            <v>Lancet:</v>
          </cell>
          <cell r="K21" t="str">
            <v>Bermuda</v>
          </cell>
          <cell r="L21">
            <v>0.06</v>
          </cell>
          <cell r="M21">
            <v>110</v>
          </cell>
          <cell r="N21">
            <v>145</v>
          </cell>
          <cell r="O21" t="str">
            <v>Econo:</v>
          </cell>
          <cell r="P21" t="str">
            <v>BMU</v>
          </cell>
          <cell r="Q21" t="str">
            <v>Bermuda</v>
          </cell>
          <cell r="R21">
            <v>44561</v>
          </cell>
          <cell r="S21">
            <v>110</v>
          </cell>
          <cell r="T21">
            <v>102</v>
          </cell>
          <cell r="U21" t="str">
            <v>Levitt1:</v>
          </cell>
          <cell r="V21" t="str">
            <v>X</v>
          </cell>
          <cell r="W21" t="str">
            <v>X</v>
          </cell>
          <cell r="X21" t="str">
            <v>X</v>
          </cell>
          <cell r="Y21" t="str">
            <v>X</v>
          </cell>
          <cell r="Z21" t="str">
            <v>X</v>
          </cell>
          <cell r="AA21" t="str">
            <v>X</v>
          </cell>
          <cell r="AB21" t="str">
            <v>X</v>
          </cell>
          <cell r="AC21" t="str">
            <v>Levitt2:</v>
          </cell>
          <cell r="AD21" t="str">
            <v>X</v>
          </cell>
          <cell r="AE21" t="str">
            <v>X</v>
          </cell>
          <cell r="AF21" t="str">
            <v>X</v>
          </cell>
          <cell r="AG21" t="str">
            <v>X</v>
          </cell>
          <cell r="AH21" t="str">
            <v>X</v>
          </cell>
          <cell r="AI21" t="str">
            <v>X</v>
          </cell>
          <cell r="AJ21" t="str">
            <v>X</v>
          </cell>
        </row>
        <row r="22">
          <cell r="A22" t="str">
            <v>Bhutan</v>
          </cell>
          <cell r="B22" t="str">
            <v>'01100'</v>
          </cell>
          <cell r="C22" t="str">
            <v>eLife:</v>
          </cell>
          <cell r="D22" t="str">
            <v>X</v>
          </cell>
          <cell r="E22" t="str">
            <v>X</v>
          </cell>
          <cell r="F22" t="str">
            <v>X</v>
          </cell>
          <cell r="G22" t="str">
            <v>X</v>
          </cell>
          <cell r="H22" t="str">
            <v>X</v>
          </cell>
          <cell r="I22" t="str">
            <v>X</v>
          </cell>
          <cell r="J22" t="str">
            <v>Lancet:</v>
          </cell>
          <cell r="K22" t="str">
            <v>Bhutan</v>
          </cell>
          <cell r="L22">
            <v>0.73</v>
          </cell>
          <cell r="M22">
            <v>3</v>
          </cell>
          <cell r="N22">
            <v>108</v>
          </cell>
          <cell r="O22" t="str">
            <v>Econo:</v>
          </cell>
          <cell r="P22" t="str">
            <v>BTN</v>
          </cell>
          <cell r="Q22" t="str">
            <v>Bhutan</v>
          </cell>
          <cell r="R22">
            <v>44561</v>
          </cell>
          <cell r="S22">
            <v>3</v>
          </cell>
          <cell r="T22">
            <v>148</v>
          </cell>
          <cell r="U22" t="str">
            <v>Levitt1:</v>
          </cell>
          <cell r="V22" t="str">
            <v>X</v>
          </cell>
          <cell r="W22" t="str">
            <v>X</v>
          </cell>
          <cell r="X22" t="str">
            <v>X</v>
          </cell>
          <cell r="Y22" t="str">
            <v>X</v>
          </cell>
          <cell r="Z22" t="str">
            <v>X</v>
          </cell>
          <cell r="AA22" t="str">
            <v>X</v>
          </cell>
          <cell r="AB22" t="str">
            <v>X</v>
          </cell>
          <cell r="AC22" t="str">
            <v>Levitt2:</v>
          </cell>
          <cell r="AD22" t="str">
            <v>X</v>
          </cell>
          <cell r="AE22" t="str">
            <v>X</v>
          </cell>
          <cell r="AF22" t="str">
            <v>X</v>
          </cell>
          <cell r="AG22" t="str">
            <v>X</v>
          </cell>
          <cell r="AH22" t="str">
            <v>X</v>
          </cell>
          <cell r="AI22" t="str">
            <v>X</v>
          </cell>
          <cell r="AJ22" t="str">
            <v>X</v>
          </cell>
        </row>
        <row r="23">
          <cell r="A23" t="str">
            <v>Bolivia</v>
          </cell>
          <cell r="B23" t="str">
            <v>'11100'</v>
          </cell>
          <cell r="C23" t="str">
            <v>eLife:</v>
          </cell>
          <cell r="D23" t="str">
            <v>BOL</v>
          </cell>
          <cell r="E23" t="str">
            <v>Bolivia</v>
          </cell>
          <cell r="F23">
            <v>44561</v>
          </cell>
          <cell r="G23">
            <v>11.832936</v>
          </cell>
          <cell r="H23">
            <v>19680</v>
          </cell>
          <cell r="I23">
            <v>55330</v>
          </cell>
          <cell r="J23" t="str">
            <v>Lancet:</v>
          </cell>
          <cell r="K23" t="str">
            <v>Bolivia</v>
          </cell>
          <cell r="L23">
            <v>10.95</v>
          </cell>
          <cell r="M23">
            <v>19700</v>
          </cell>
          <cell r="N23">
            <v>161000</v>
          </cell>
          <cell r="O23" t="str">
            <v>Econo:</v>
          </cell>
          <cell r="P23" t="str">
            <v>BOL</v>
          </cell>
          <cell r="Q23" t="str">
            <v>Bolivia</v>
          </cell>
          <cell r="R23">
            <v>44561</v>
          </cell>
          <cell r="S23">
            <v>19680</v>
          </cell>
          <cell r="T23">
            <v>54059</v>
          </cell>
          <cell r="U23" t="str">
            <v>Levitt1:</v>
          </cell>
          <cell r="V23" t="str">
            <v>X</v>
          </cell>
          <cell r="W23" t="str">
            <v>X</v>
          </cell>
          <cell r="X23" t="str">
            <v>X</v>
          </cell>
          <cell r="Y23" t="str">
            <v>X</v>
          </cell>
          <cell r="Z23" t="str">
            <v>X</v>
          </cell>
          <cell r="AA23" t="str">
            <v>X</v>
          </cell>
          <cell r="AB23" t="str">
            <v>X</v>
          </cell>
          <cell r="AC23" t="str">
            <v>Levitt2:</v>
          </cell>
          <cell r="AD23" t="str">
            <v>X</v>
          </cell>
          <cell r="AE23" t="str">
            <v>X</v>
          </cell>
          <cell r="AF23" t="str">
            <v>X</v>
          </cell>
          <cell r="AG23" t="str">
            <v>X</v>
          </cell>
          <cell r="AH23" t="str">
            <v>X</v>
          </cell>
          <cell r="AI23" t="str">
            <v>X</v>
          </cell>
          <cell r="AJ23" t="str">
            <v>X</v>
          </cell>
        </row>
        <row r="24">
          <cell r="A24" t="str">
            <v>Bosnia_and_Herzegovina</v>
          </cell>
          <cell r="B24" t="str">
            <v>'11100'</v>
          </cell>
          <cell r="C24" t="str">
            <v>eLife:</v>
          </cell>
          <cell r="D24" t="str">
            <v>BIH</v>
          </cell>
          <cell r="E24" t="str">
            <v>Bosnia_and_Herzegovina</v>
          </cell>
          <cell r="F24">
            <v>44561</v>
          </cell>
          <cell r="G24">
            <v>3.2634590000000001</v>
          </cell>
          <cell r="H24">
            <v>13442</v>
          </cell>
          <cell r="I24">
            <v>19123</v>
          </cell>
          <cell r="J24" t="str">
            <v>Lancet:</v>
          </cell>
          <cell r="K24" t="str">
            <v>Bosnia_and_Herzegovina</v>
          </cell>
          <cell r="L24">
            <v>3.13</v>
          </cell>
          <cell r="M24">
            <v>13400</v>
          </cell>
          <cell r="N24">
            <v>20900</v>
          </cell>
          <cell r="O24" t="str">
            <v>Econo:</v>
          </cell>
          <cell r="P24" t="str">
            <v>BIH</v>
          </cell>
          <cell r="Q24" t="str">
            <v>Bosnia_and_Herzegovina</v>
          </cell>
          <cell r="R24">
            <v>44561</v>
          </cell>
          <cell r="S24">
            <v>13442</v>
          </cell>
          <cell r="T24">
            <v>21019</v>
          </cell>
          <cell r="U24" t="str">
            <v>Levitt1:</v>
          </cell>
          <cell r="V24" t="str">
            <v>X</v>
          </cell>
          <cell r="W24" t="str">
            <v>X</v>
          </cell>
          <cell r="X24" t="str">
            <v>X</v>
          </cell>
          <cell r="Y24" t="str">
            <v>X</v>
          </cell>
          <cell r="Z24" t="str">
            <v>X</v>
          </cell>
          <cell r="AA24" t="str">
            <v>X</v>
          </cell>
          <cell r="AB24" t="str">
            <v>X</v>
          </cell>
          <cell r="AC24" t="str">
            <v>Levitt2:</v>
          </cell>
          <cell r="AD24" t="str">
            <v>X</v>
          </cell>
          <cell r="AE24" t="str">
            <v>X</v>
          </cell>
          <cell r="AF24" t="str">
            <v>X</v>
          </cell>
          <cell r="AG24" t="str">
            <v>X</v>
          </cell>
          <cell r="AH24" t="str">
            <v>X</v>
          </cell>
          <cell r="AI24" t="str">
            <v>X</v>
          </cell>
          <cell r="AJ24" t="str">
            <v>X</v>
          </cell>
        </row>
        <row r="25">
          <cell r="A25" t="str">
            <v>Botswana</v>
          </cell>
          <cell r="B25" t="str">
            <v>'01100'</v>
          </cell>
          <cell r="C25" t="str">
            <v>eLife:</v>
          </cell>
          <cell r="D25" t="str">
            <v>X</v>
          </cell>
          <cell r="E25" t="str">
            <v>X</v>
          </cell>
          <cell r="F25" t="str">
            <v>X</v>
          </cell>
          <cell r="G25" t="str">
            <v>X</v>
          </cell>
          <cell r="H25" t="str">
            <v>X</v>
          </cell>
          <cell r="I25" t="str">
            <v>X</v>
          </cell>
          <cell r="J25" t="str">
            <v>Lancet:</v>
          </cell>
          <cell r="K25" t="str">
            <v>Botswana</v>
          </cell>
          <cell r="L25">
            <v>2.15</v>
          </cell>
          <cell r="M25">
            <v>2440</v>
          </cell>
          <cell r="N25">
            <v>17200</v>
          </cell>
          <cell r="O25" t="str">
            <v>Econo:</v>
          </cell>
          <cell r="P25" t="str">
            <v>BWA</v>
          </cell>
          <cell r="Q25" t="str">
            <v>Botswana</v>
          </cell>
          <cell r="R25">
            <v>44561</v>
          </cell>
          <cell r="S25">
            <v>2444</v>
          </cell>
          <cell r="T25">
            <v>8467</v>
          </cell>
          <cell r="U25" t="str">
            <v>Levitt1:</v>
          </cell>
          <cell r="V25" t="str">
            <v>X</v>
          </cell>
          <cell r="W25" t="str">
            <v>X</v>
          </cell>
          <cell r="X25" t="str">
            <v>X</v>
          </cell>
          <cell r="Y25" t="str">
            <v>X</v>
          </cell>
          <cell r="Z25" t="str">
            <v>X</v>
          </cell>
          <cell r="AA25" t="str">
            <v>X</v>
          </cell>
          <cell r="AB25" t="str">
            <v>X</v>
          </cell>
          <cell r="AC25" t="str">
            <v>Levitt2:</v>
          </cell>
          <cell r="AD25" t="str">
            <v>X</v>
          </cell>
          <cell r="AE25" t="str">
            <v>X</v>
          </cell>
          <cell r="AF25" t="str">
            <v>X</v>
          </cell>
          <cell r="AG25" t="str">
            <v>X</v>
          </cell>
          <cell r="AH25" t="str">
            <v>X</v>
          </cell>
          <cell r="AI25" t="str">
            <v>X</v>
          </cell>
          <cell r="AJ25" t="str">
            <v>X</v>
          </cell>
        </row>
        <row r="26">
          <cell r="A26" t="str">
            <v>Brazil</v>
          </cell>
          <cell r="B26" t="str">
            <v>'11100'</v>
          </cell>
          <cell r="C26" t="str">
            <v>eLife:</v>
          </cell>
          <cell r="D26" t="str">
            <v>BRA</v>
          </cell>
          <cell r="E26" t="str">
            <v>Brazil</v>
          </cell>
          <cell r="F26">
            <v>44561</v>
          </cell>
          <cell r="G26">
            <v>213.99344099999999</v>
          </cell>
          <cell r="H26">
            <v>619334</v>
          </cell>
          <cell r="I26">
            <v>698346</v>
          </cell>
          <cell r="J26" t="str">
            <v>Lancet:</v>
          </cell>
          <cell r="K26" t="str">
            <v>Brazil</v>
          </cell>
          <cell r="L26">
            <v>211.88</v>
          </cell>
          <cell r="M26">
            <v>619000</v>
          </cell>
          <cell r="N26">
            <v>792000</v>
          </cell>
          <cell r="O26" t="str">
            <v>Econo:</v>
          </cell>
          <cell r="P26" t="str">
            <v>BRA</v>
          </cell>
          <cell r="Q26" t="str">
            <v>Brazil</v>
          </cell>
          <cell r="R26">
            <v>44561</v>
          </cell>
          <cell r="S26">
            <v>619334</v>
          </cell>
          <cell r="T26">
            <v>696006</v>
          </cell>
          <cell r="U26" t="str">
            <v>Levitt1:</v>
          </cell>
          <cell r="V26" t="str">
            <v>X</v>
          </cell>
          <cell r="W26" t="str">
            <v>X</v>
          </cell>
          <cell r="X26" t="str">
            <v>X</v>
          </cell>
          <cell r="Y26" t="str">
            <v>X</v>
          </cell>
          <cell r="Z26" t="str">
            <v>X</v>
          </cell>
          <cell r="AA26" t="str">
            <v>X</v>
          </cell>
          <cell r="AB26" t="str">
            <v>X</v>
          </cell>
          <cell r="AC26" t="str">
            <v>Levitt2:</v>
          </cell>
          <cell r="AD26" t="str">
            <v>X</v>
          </cell>
          <cell r="AE26" t="str">
            <v>X</v>
          </cell>
          <cell r="AF26" t="str">
            <v>X</v>
          </cell>
          <cell r="AG26" t="str">
            <v>X</v>
          </cell>
          <cell r="AH26" t="str">
            <v>X</v>
          </cell>
          <cell r="AI26" t="str">
            <v>X</v>
          </cell>
          <cell r="AJ26" t="str">
            <v>X</v>
          </cell>
        </row>
        <row r="27">
          <cell r="A27" t="str">
            <v>Brunei</v>
          </cell>
          <cell r="B27" t="str">
            <v>'01100'</v>
          </cell>
          <cell r="C27" t="str">
            <v>eLife:</v>
          </cell>
          <cell r="D27" t="str">
            <v>X</v>
          </cell>
          <cell r="E27" t="str">
            <v>X</v>
          </cell>
          <cell r="F27" t="str">
            <v>X</v>
          </cell>
          <cell r="G27" t="str">
            <v>X</v>
          </cell>
          <cell r="H27" t="str">
            <v>X</v>
          </cell>
          <cell r="I27" t="str">
            <v>X</v>
          </cell>
          <cell r="J27" t="str">
            <v>Lancet:</v>
          </cell>
          <cell r="K27" t="str">
            <v>Brunei</v>
          </cell>
          <cell r="L27">
            <v>0.42</v>
          </cell>
          <cell r="M27">
            <v>98</v>
          </cell>
          <cell r="N27">
            <v>132</v>
          </cell>
          <cell r="O27" t="str">
            <v>Econo:</v>
          </cell>
          <cell r="P27" t="str">
            <v>BRN</v>
          </cell>
          <cell r="Q27" t="str">
            <v>Brunei</v>
          </cell>
          <cell r="R27">
            <v>44561</v>
          </cell>
          <cell r="S27">
            <v>98</v>
          </cell>
          <cell r="T27">
            <v>212</v>
          </cell>
          <cell r="U27" t="str">
            <v>Levitt1:</v>
          </cell>
          <cell r="V27" t="str">
            <v>X</v>
          </cell>
          <cell r="W27" t="str">
            <v>X</v>
          </cell>
          <cell r="X27" t="str">
            <v>X</v>
          </cell>
          <cell r="Y27" t="str">
            <v>X</v>
          </cell>
          <cell r="Z27" t="str">
            <v>X</v>
          </cell>
          <cell r="AA27" t="str">
            <v>X</v>
          </cell>
          <cell r="AB27" t="str">
            <v>X</v>
          </cell>
          <cell r="AC27" t="str">
            <v>Levitt2:</v>
          </cell>
          <cell r="AD27" t="str">
            <v>X</v>
          </cell>
          <cell r="AE27" t="str">
            <v>X</v>
          </cell>
          <cell r="AF27" t="str">
            <v>X</v>
          </cell>
          <cell r="AG27" t="str">
            <v>X</v>
          </cell>
          <cell r="AH27" t="str">
            <v>X</v>
          </cell>
          <cell r="AI27" t="str">
            <v>X</v>
          </cell>
          <cell r="AJ27" t="str">
            <v>X</v>
          </cell>
        </row>
        <row r="28">
          <cell r="A28" t="str">
            <v>Bulgaria</v>
          </cell>
          <cell r="B28" t="str">
            <v>'11111'</v>
          </cell>
          <cell r="C28" t="str">
            <v>eLife:</v>
          </cell>
          <cell r="D28" t="str">
            <v>BGR</v>
          </cell>
          <cell r="E28" t="str">
            <v>Bulgaria</v>
          </cell>
          <cell r="F28">
            <v>44561</v>
          </cell>
          <cell r="G28">
            <v>6.896655</v>
          </cell>
          <cell r="H28">
            <v>30955</v>
          </cell>
          <cell r="I28">
            <v>58061</v>
          </cell>
          <cell r="J28" t="str">
            <v>Lancet:</v>
          </cell>
          <cell r="K28" t="str">
            <v>Bulgaria</v>
          </cell>
          <cell r="L28">
            <v>6.37</v>
          </cell>
          <cell r="M28">
            <v>31000</v>
          </cell>
          <cell r="N28">
            <v>82500</v>
          </cell>
          <cell r="O28" t="str">
            <v>Econo:</v>
          </cell>
          <cell r="P28" t="str">
            <v>BGR</v>
          </cell>
          <cell r="Q28" t="str">
            <v>Bulgaria</v>
          </cell>
          <cell r="R28">
            <v>44561</v>
          </cell>
          <cell r="S28">
            <v>30955</v>
          </cell>
          <cell r="T28">
            <v>61754</v>
          </cell>
          <cell r="U28" t="str">
            <v>Levitt1:</v>
          </cell>
          <cell r="V28" t="str">
            <v>BGR</v>
          </cell>
          <cell r="W28" t="str">
            <v>Bulgaria</v>
          </cell>
          <cell r="X28" t="str">
            <v>20_&amp;_21</v>
          </cell>
          <cell r="Y28">
            <v>104.357</v>
          </cell>
          <cell r="Z28">
            <v>6.9359999999999999</v>
          </cell>
          <cell r="AA28">
            <v>273745</v>
          </cell>
          <cell r="AB28">
            <v>53128</v>
          </cell>
          <cell r="AC28" t="str">
            <v>Levitt2:</v>
          </cell>
          <cell r="AD28" t="str">
            <v>BGR</v>
          </cell>
          <cell r="AE28" t="str">
            <v>Bulgaria</v>
          </cell>
          <cell r="AF28" t="str">
            <v>20_&amp;_21</v>
          </cell>
          <cell r="AG28">
            <v>104.357</v>
          </cell>
          <cell r="AH28">
            <v>6.9359999999999999</v>
          </cell>
          <cell r="AI28">
            <v>273745</v>
          </cell>
          <cell r="AJ28">
            <v>59757.599999999999</v>
          </cell>
        </row>
        <row r="29">
          <cell r="A29" t="str">
            <v>Burkina_Faso</v>
          </cell>
          <cell r="B29" t="str">
            <v>'01100'</v>
          </cell>
          <cell r="C29" t="str">
            <v>eLife:</v>
          </cell>
          <cell r="D29" t="str">
            <v>X</v>
          </cell>
          <cell r="E29" t="str">
            <v>X</v>
          </cell>
          <cell r="F29" t="str">
            <v>X</v>
          </cell>
          <cell r="G29" t="str">
            <v>X</v>
          </cell>
          <cell r="H29" t="str">
            <v>X</v>
          </cell>
          <cell r="I29" t="str">
            <v>X</v>
          </cell>
          <cell r="J29" t="str">
            <v>Lancet:</v>
          </cell>
          <cell r="K29" t="str">
            <v>Burkina_Faso</v>
          </cell>
          <cell r="L29">
            <v>20.98</v>
          </cell>
          <cell r="M29">
            <v>318</v>
          </cell>
          <cell r="N29">
            <v>21400</v>
          </cell>
          <cell r="O29" t="str">
            <v>Econo:</v>
          </cell>
          <cell r="P29" t="str">
            <v>BFA</v>
          </cell>
          <cell r="Q29" t="str">
            <v>Burkina_Faso</v>
          </cell>
          <cell r="R29">
            <v>44561</v>
          </cell>
          <cell r="S29">
            <v>318</v>
          </cell>
          <cell r="T29">
            <v>32841</v>
          </cell>
          <cell r="U29" t="str">
            <v>Levitt1:</v>
          </cell>
          <cell r="V29" t="str">
            <v>X</v>
          </cell>
          <cell r="W29" t="str">
            <v>X</v>
          </cell>
          <cell r="X29" t="str">
            <v>X</v>
          </cell>
          <cell r="Y29" t="str">
            <v>X</v>
          </cell>
          <cell r="Z29" t="str">
            <v>X</v>
          </cell>
          <cell r="AA29" t="str">
            <v>X</v>
          </cell>
          <cell r="AB29" t="str">
            <v>X</v>
          </cell>
          <cell r="AC29" t="str">
            <v>Levitt2:</v>
          </cell>
          <cell r="AD29" t="str">
            <v>X</v>
          </cell>
          <cell r="AE29" t="str">
            <v>X</v>
          </cell>
          <cell r="AF29" t="str">
            <v>X</v>
          </cell>
          <cell r="AG29" t="str">
            <v>X</v>
          </cell>
          <cell r="AH29" t="str">
            <v>X</v>
          </cell>
          <cell r="AI29" t="str">
            <v>X</v>
          </cell>
          <cell r="AJ29" t="str">
            <v>X</v>
          </cell>
        </row>
        <row r="30">
          <cell r="A30" t="str">
            <v>Burundi</v>
          </cell>
          <cell r="B30" t="str">
            <v>'01100'</v>
          </cell>
          <cell r="C30" t="str">
            <v>eLife:</v>
          </cell>
          <cell r="D30" t="str">
            <v>X</v>
          </cell>
          <cell r="E30" t="str">
            <v>X</v>
          </cell>
          <cell r="F30" t="str">
            <v>X</v>
          </cell>
          <cell r="G30" t="str">
            <v>X</v>
          </cell>
          <cell r="H30" t="str">
            <v>X</v>
          </cell>
          <cell r="I30" t="str">
            <v>X</v>
          </cell>
          <cell r="J30" t="str">
            <v>Lancet:</v>
          </cell>
          <cell r="K30" t="str">
            <v>Burundi</v>
          </cell>
          <cell r="L30">
            <v>10.88</v>
          </cell>
          <cell r="M30">
            <v>34</v>
          </cell>
          <cell r="N30">
            <v>4310</v>
          </cell>
          <cell r="O30" t="str">
            <v>Econo:</v>
          </cell>
          <cell r="P30" t="str">
            <v>BDI</v>
          </cell>
          <cell r="Q30" t="str">
            <v>Burundi</v>
          </cell>
          <cell r="R30">
            <v>44561</v>
          </cell>
          <cell r="S30">
            <v>38</v>
          </cell>
          <cell r="T30">
            <v>17774</v>
          </cell>
          <cell r="U30" t="str">
            <v>Levitt1:</v>
          </cell>
          <cell r="V30" t="str">
            <v>X</v>
          </cell>
          <cell r="W30" t="str">
            <v>X</v>
          </cell>
          <cell r="X30" t="str">
            <v>X</v>
          </cell>
          <cell r="Y30" t="str">
            <v>X</v>
          </cell>
          <cell r="Z30" t="str">
            <v>X</v>
          </cell>
          <cell r="AA30" t="str">
            <v>X</v>
          </cell>
          <cell r="AB30" t="str">
            <v>X</v>
          </cell>
          <cell r="AC30" t="str">
            <v>Levitt2:</v>
          </cell>
          <cell r="AD30" t="str">
            <v>X</v>
          </cell>
          <cell r="AE30" t="str">
            <v>X</v>
          </cell>
          <cell r="AF30" t="str">
            <v>X</v>
          </cell>
          <cell r="AG30" t="str">
            <v>X</v>
          </cell>
          <cell r="AH30" t="str">
            <v>X</v>
          </cell>
          <cell r="AI30" t="str">
            <v>X</v>
          </cell>
          <cell r="AJ30" t="str">
            <v>X</v>
          </cell>
        </row>
        <row r="31">
          <cell r="A31" t="str">
            <v>Cambodia</v>
          </cell>
          <cell r="B31" t="str">
            <v>'01100'</v>
          </cell>
          <cell r="C31" t="str">
            <v>eLife:</v>
          </cell>
          <cell r="D31" t="str">
            <v>X</v>
          </cell>
          <cell r="E31" t="str">
            <v>X</v>
          </cell>
          <cell r="F31" t="str">
            <v>X</v>
          </cell>
          <cell r="G31" t="str">
            <v>X</v>
          </cell>
          <cell r="H31" t="str">
            <v>X</v>
          </cell>
          <cell r="I31" t="str">
            <v>X</v>
          </cell>
          <cell r="J31" t="str">
            <v>Lancet:</v>
          </cell>
          <cell r="K31" t="str">
            <v>Cambodia</v>
          </cell>
          <cell r="L31">
            <v>16.670000000000002</v>
          </cell>
          <cell r="M31">
            <v>3010</v>
          </cell>
          <cell r="N31">
            <v>17500</v>
          </cell>
          <cell r="O31" t="str">
            <v>Econo:</v>
          </cell>
          <cell r="P31" t="str">
            <v>KHM</v>
          </cell>
          <cell r="Q31" t="str">
            <v>Cambodia</v>
          </cell>
          <cell r="R31">
            <v>44561</v>
          </cell>
          <cell r="S31">
            <v>3012</v>
          </cell>
          <cell r="T31">
            <v>13648</v>
          </cell>
          <cell r="U31" t="str">
            <v>Levitt1:</v>
          </cell>
          <cell r="V31" t="str">
            <v>X</v>
          </cell>
          <cell r="W31" t="str">
            <v>X</v>
          </cell>
          <cell r="X31" t="str">
            <v>X</v>
          </cell>
          <cell r="Y31" t="str">
            <v>X</v>
          </cell>
          <cell r="Z31" t="str">
            <v>X</v>
          </cell>
          <cell r="AA31" t="str">
            <v>X</v>
          </cell>
          <cell r="AB31" t="str">
            <v>X</v>
          </cell>
          <cell r="AC31" t="str">
            <v>Levitt2:</v>
          </cell>
          <cell r="AD31" t="str">
            <v>X</v>
          </cell>
          <cell r="AE31" t="str">
            <v>X</v>
          </cell>
          <cell r="AF31" t="str">
            <v>X</v>
          </cell>
          <cell r="AG31" t="str">
            <v>X</v>
          </cell>
          <cell r="AH31" t="str">
            <v>X</v>
          </cell>
          <cell r="AI31" t="str">
            <v>X</v>
          </cell>
          <cell r="AJ31" t="str">
            <v>X</v>
          </cell>
        </row>
        <row r="32">
          <cell r="A32" t="str">
            <v>Cameroon</v>
          </cell>
          <cell r="B32" t="str">
            <v>'01100'</v>
          </cell>
          <cell r="C32" t="str">
            <v>eLife:</v>
          </cell>
          <cell r="D32" t="str">
            <v>X</v>
          </cell>
          <cell r="E32" t="str">
            <v>X</v>
          </cell>
          <cell r="F32" t="str">
            <v>X</v>
          </cell>
          <cell r="G32" t="str">
            <v>X</v>
          </cell>
          <cell r="H32" t="str">
            <v>X</v>
          </cell>
          <cell r="I32" t="str">
            <v>X</v>
          </cell>
          <cell r="J32" t="str">
            <v>Lancet:</v>
          </cell>
          <cell r="K32" t="str">
            <v>Cameroon</v>
          </cell>
          <cell r="L32">
            <v>29.37</v>
          </cell>
          <cell r="M32">
            <v>1850</v>
          </cell>
          <cell r="N32">
            <v>41300</v>
          </cell>
          <cell r="O32" t="str">
            <v>Econo:</v>
          </cell>
          <cell r="P32" t="str">
            <v>CMR</v>
          </cell>
          <cell r="Q32" t="str">
            <v>Cameroon</v>
          </cell>
          <cell r="R32">
            <v>44561</v>
          </cell>
          <cell r="S32">
            <v>1851</v>
          </cell>
          <cell r="T32">
            <v>41325</v>
          </cell>
          <cell r="U32" t="str">
            <v>Levitt1:</v>
          </cell>
          <cell r="V32" t="str">
            <v>X</v>
          </cell>
          <cell r="W32" t="str">
            <v>X</v>
          </cell>
          <cell r="X32" t="str">
            <v>X</v>
          </cell>
          <cell r="Y32" t="str">
            <v>X</v>
          </cell>
          <cell r="Z32" t="str">
            <v>X</v>
          </cell>
          <cell r="AA32" t="str">
            <v>X</v>
          </cell>
          <cell r="AB32" t="str">
            <v>X</v>
          </cell>
          <cell r="AC32" t="str">
            <v>Levitt2:</v>
          </cell>
          <cell r="AD32" t="str">
            <v>X</v>
          </cell>
          <cell r="AE32" t="str">
            <v>X</v>
          </cell>
          <cell r="AF32" t="str">
            <v>X</v>
          </cell>
          <cell r="AG32" t="str">
            <v>X</v>
          </cell>
          <cell r="AH32" t="str">
            <v>X</v>
          </cell>
          <cell r="AI32" t="str">
            <v>X</v>
          </cell>
          <cell r="AJ32" t="str">
            <v>X</v>
          </cell>
        </row>
        <row r="33">
          <cell r="A33" t="str">
            <v>Canada</v>
          </cell>
          <cell r="B33" t="str">
            <v>'11111'</v>
          </cell>
          <cell r="C33" t="str">
            <v>eLife:</v>
          </cell>
          <cell r="D33" t="str">
            <v>CAN</v>
          </cell>
          <cell r="E33" t="str">
            <v>Canada</v>
          </cell>
          <cell r="F33">
            <v>44486</v>
          </cell>
          <cell r="G33">
            <v>38.067912999999997</v>
          </cell>
          <cell r="H33">
            <v>30570</v>
          </cell>
          <cell r="I33">
            <v>13474</v>
          </cell>
          <cell r="J33" t="str">
            <v>Lancet:</v>
          </cell>
          <cell r="K33" t="str">
            <v>Canada</v>
          </cell>
          <cell r="L33">
            <v>36.119999999999997</v>
          </cell>
          <cell r="M33">
            <v>30300</v>
          </cell>
          <cell r="N33">
            <v>43700</v>
          </cell>
          <cell r="O33" t="str">
            <v>Econo:</v>
          </cell>
          <cell r="P33" t="str">
            <v>CAN</v>
          </cell>
          <cell r="Q33" t="str">
            <v>Canada</v>
          </cell>
          <cell r="R33">
            <v>44561</v>
          </cell>
          <cell r="S33">
            <v>30570</v>
          </cell>
          <cell r="T33">
            <v>23548</v>
          </cell>
          <cell r="U33" t="str">
            <v>Levitt1:</v>
          </cell>
          <cell r="V33" t="str">
            <v>CAN</v>
          </cell>
          <cell r="W33" t="str">
            <v>Canada</v>
          </cell>
          <cell r="X33" t="str">
            <v>20_&amp;_21</v>
          </cell>
          <cell r="Y33">
            <v>100.357</v>
          </cell>
          <cell r="Z33">
            <v>36.107999999999997</v>
          </cell>
          <cell r="AA33">
            <v>586135</v>
          </cell>
          <cell r="AB33">
            <v>21828.7</v>
          </cell>
          <cell r="AC33" t="str">
            <v>Levitt2:</v>
          </cell>
          <cell r="AD33" t="str">
            <v>CAN</v>
          </cell>
          <cell r="AE33" t="str">
            <v>Canada</v>
          </cell>
          <cell r="AF33" t="str">
            <v>20_&amp;_21</v>
          </cell>
          <cell r="AG33">
            <v>100.357</v>
          </cell>
          <cell r="AH33">
            <v>36.107999999999997</v>
          </cell>
          <cell r="AI33">
            <v>586135</v>
          </cell>
          <cell r="AJ33">
            <v>37938.1</v>
          </cell>
        </row>
        <row r="34">
          <cell r="A34" t="str">
            <v>Cape_Verde</v>
          </cell>
          <cell r="B34" t="str">
            <v>'01100'</v>
          </cell>
          <cell r="C34" t="str">
            <v>eLife:</v>
          </cell>
          <cell r="D34" t="str">
            <v>X</v>
          </cell>
          <cell r="E34" t="str">
            <v>X</v>
          </cell>
          <cell r="F34" t="str">
            <v>X</v>
          </cell>
          <cell r="G34" t="str">
            <v>X</v>
          </cell>
          <cell r="H34" t="str">
            <v>X</v>
          </cell>
          <cell r="I34" t="str">
            <v>X</v>
          </cell>
          <cell r="J34" t="str">
            <v>Lancet:</v>
          </cell>
          <cell r="K34" t="str">
            <v>Cape_Verde</v>
          </cell>
          <cell r="L34">
            <v>0.51</v>
          </cell>
          <cell r="M34">
            <v>352</v>
          </cell>
          <cell r="N34">
            <v>659</v>
          </cell>
          <cell r="O34" t="str">
            <v>Econo:</v>
          </cell>
          <cell r="P34" t="str">
            <v>CPV</v>
          </cell>
          <cell r="Q34" t="str">
            <v>Cape_Verde</v>
          </cell>
          <cell r="R34">
            <v>44561</v>
          </cell>
          <cell r="S34">
            <v>352</v>
          </cell>
          <cell r="T34">
            <v>1303</v>
          </cell>
          <cell r="U34" t="str">
            <v>Levitt1:</v>
          </cell>
          <cell r="V34" t="str">
            <v>X</v>
          </cell>
          <cell r="W34" t="str">
            <v>X</v>
          </cell>
          <cell r="X34" t="str">
            <v>X</v>
          </cell>
          <cell r="Y34" t="str">
            <v>X</v>
          </cell>
          <cell r="Z34" t="str">
            <v>X</v>
          </cell>
          <cell r="AA34" t="str">
            <v>X</v>
          </cell>
          <cell r="AB34" t="str">
            <v>X</v>
          </cell>
          <cell r="AC34" t="str">
            <v>Levitt2:</v>
          </cell>
          <cell r="AD34" t="str">
            <v>X</v>
          </cell>
          <cell r="AE34" t="str">
            <v>X</v>
          </cell>
          <cell r="AF34" t="str">
            <v>X</v>
          </cell>
          <cell r="AG34" t="str">
            <v>X</v>
          </cell>
          <cell r="AH34" t="str">
            <v>X</v>
          </cell>
          <cell r="AI34" t="str">
            <v>X</v>
          </cell>
          <cell r="AJ34" t="str">
            <v>X</v>
          </cell>
        </row>
        <row r="35">
          <cell r="A35" t="str">
            <v>Central_African_Republic</v>
          </cell>
          <cell r="B35" t="str">
            <v>'01100'</v>
          </cell>
          <cell r="C35" t="str">
            <v>eLife:</v>
          </cell>
          <cell r="D35" t="str">
            <v>X</v>
          </cell>
          <cell r="E35" t="str">
            <v>X</v>
          </cell>
          <cell r="F35" t="str">
            <v>X</v>
          </cell>
          <cell r="G35" t="str">
            <v>X</v>
          </cell>
          <cell r="H35" t="str">
            <v>X</v>
          </cell>
          <cell r="I35" t="str">
            <v>X</v>
          </cell>
          <cell r="J35" t="str">
            <v>Lancet:</v>
          </cell>
          <cell r="K35" t="str">
            <v>Central_African_Republic</v>
          </cell>
          <cell r="L35">
            <v>5.95</v>
          </cell>
          <cell r="M35">
            <v>101</v>
          </cell>
          <cell r="N35">
            <v>14100</v>
          </cell>
          <cell r="O35" t="str">
            <v>Econo:</v>
          </cell>
          <cell r="P35" t="str">
            <v>CAF</v>
          </cell>
          <cell r="Q35" t="str">
            <v>Central_African_Republic</v>
          </cell>
          <cell r="R35">
            <v>44561</v>
          </cell>
          <cell r="S35">
            <v>101</v>
          </cell>
          <cell r="T35">
            <v>532</v>
          </cell>
          <cell r="U35" t="str">
            <v>Levitt1:</v>
          </cell>
          <cell r="V35" t="str">
            <v>X</v>
          </cell>
          <cell r="W35" t="str">
            <v>X</v>
          </cell>
          <cell r="X35" t="str">
            <v>X</v>
          </cell>
          <cell r="Y35" t="str">
            <v>X</v>
          </cell>
          <cell r="Z35" t="str">
            <v>X</v>
          </cell>
          <cell r="AA35" t="str">
            <v>X</v>
          </cell>
          <cell r="AB35" t="str">
            <v>X</v>
          </cell>
          <cell r="AC35" t="str">
            <v>Levitt2:</v>
          </cell>
          <cell r="AD35" t="str">
            <v>X</v>
          </cell>
          <cell r="AE35" t="str">
            <v>X</v>
          </cell>
          <cell r="AF35" t="str">
            <v>X</v>
          </cell>
          <cell r="AG35" t="str">
            <v>X</v>
          </cell>
          <cell r="AH35" t="str">
            <v>X</v>
          </cell>
          <cell r="AI35" t="str">
            <v>X</v>
          </cell>
          <cell r="AJ35" t="str">
            <v>X</v>
          </cell>
        </row>
        <row r="36">
          <cell r="A36" t="str">
            <v>Chad</v>
          </cell>
          <cell r="B36" t="str">
            <v>'01100'</v>
          </cell>
          <cell r="C36" t="str">
            <v>eLife:</v>
          </cell>
          <cell r="D36" t="str">
            <v>X</v>
          </cell>
          <cell r="E36" t="str">
            <v>X</v>
          </cell>
          <cell r="F36" t="str">
            <v>X</v>
          </cell>
          <cell r="G36" t="str">
            <v>X</v>
          </cell>
          <cell r="H36" t="str">
            <v>X</v>
          </cell>
          <cell r="I36" t="str">
            <v>X</v>
          </cell>
          <cell r="J36" t="str">
            <v>Lancet:</v>
          </cell>
          <cell r="K36" t="str">
            <v>Chad</v>
          </cell>
          <cell r="L36">
            <v>16.170000000000002</v>
          </cell>
          <cell r="M36">
            <v>181</v>
          </cell>
          <cell r="N36">
            <v>15200</v>
          </cell>
          <cell r="O36" t="str">
            <v>Econo:</v>
          </cell>
          <cell r="P36" t="str">
            <v>TCD</v>
          </cell>
          <cell r="Q36" t="str">
            <v>Chad</v>
          </cell>
          <cell r="R36">
            <v>44561</v>
          </cell>
          <cell r="S36">
            <v>181</v>
          </cell>
          <cell r="T36">
            <v>43072</v>
          </cell>
          <cell r="U36" t="str">
            <v>Levitt1:</v>
          </cell>
          <cell r="V36" t="str">
            <v>X</v>
          </cell>
          <cell r="W36" t="str">
            <v>X</v>
          </cell>
          <cell r="X36" t="str">
            <v>X</v>
          </cell>
          <cell r="Y36" t="str">
            <v>X</v>
          </cell>
          <cell r="Z36" t="str">
            <v>X</v>
          </cell>
          <cell r="AA36" t="str">
            <v>X</v>
          </cell>
          <cell r="AB36" t="str">
            <v>X</v>
          </cell>
          <cell r="AC36" t="str">
            <v>Levitt2:</v>
          </cell>
          <cell r="AD36" t="str">
            <v>X</v>
          </cell>
          <cell r="AE36" t="str">
            <v>X</v>
          </cell>
          <cell r="AF36" t="str">
            <v>X</v>
          </cell>
          <cell r="AG36" t="str">
            <v>X</v>
          </cell>
          <cell r="AH36" t="str">
            <v>X</v>
          </cell>
          <cell r="AI36" t="str">
            <v>X</v>
          </cell>
          <cell r="AJ36" t="str">
            <v>X</v>
          </cell>
        </row>
        <row r="37">
          <cell r="A37" t="str">
            <v>Chile</v>
          </cell>
          <cell r="B37" t="str">
            <v>'11111'</v>
          </cell>
          <cell r="C37" t="str">
            <v>eLife:</v>
          </cell>
          <cell r="D37" t="str">
            <v>CHL</v>
          </cell>
          <cell r="E37" t="str">
            <v>Chile</v>
          </cell>
          <cell r="F37">
            <v>44561</v>
          </cell>
          <cell r="G37">
            <v>19.212361999999999</v>
          </cell>
          <cell r="H37">
            <v>39115</v>
          </cell>
          <cell r="I37">
            <v>38894</v>
          </cell>
          <cell r="J37" t="str">
            <v>Lancet:</v>
          </cell>
          <cell r="K37" t="str">
            <v>Chile</v>
          </cell>
          <cell r="L37">
            <v>17.190000000000001</v>
          </cell>
          <cell r="M37">
            <v>39100</v>
          </cell>
          <cell r="N37">
            <v>37200</v>
          </cell>
          <cell r="O37" t="str">
            <v>Econo:</v>
          </cell>
          <cell r="P37" t="str">
            <v>CHL</v>
          </cell>
          <cell r="Q37" t="str">
            <v>Chile</v>
          </cell>
          <cell r="R37">
            <v>44561</v>
          </cell>
          <cell r="S37">
            <v>39115</v>
          </cell>
          <cell r="T37">
            <v>38094</v>
          </cell>
          <cell r="U37" t="str">
            <v>Levitt1:</v>
          </cell>
          <cell r="V37" t="str">
            <v>CHL</v>
          </cell>
          <cell r="W37" t="str">
            <v>Chile</v>
          </cell>
          <cell r="X37" t="str">
            <v>20_&amp;_21</v>
          </cell>
          <cell r="Y37">
            <v>104.357</v>
          </cell>
          <cell r="Z37">
            <v>17.96</v>
          </cell>
          <cell r="AA37">
            <v>263154</v>
          </cell>
          <cell r="AB37">
            <v>31640.3</v>
          </cell>
          <cell r="AC37" t="str">
            <v>Levitt2:</v>
          </cell>
          <cell r="AD37" t="str">
            <v>CHL</v>
          </cell>
          <cell r="AE37" t="str">
            <v>Chile</v>
          </cell>
          <cell r="AF37" t="str">
            <v>20_&amp;_21</v>
          </cell>
          <cell r="AG37">
            <v>104.357</v>
          </cell>
          <cell r="AH37">
            <v>17.96</v>
          </cell>
          <cell r="AI37">
            <v>263154</v>
          </cell>
          <cell r="AJ37">
            <v>45020.7</v>
          </cell>
        </row>
        <row r="38">
          <cell r="A38" t="str">
            <v>China</v>
          </cell>
          <cell r="B38" t="str">
            <v>'01100'</v>
          </cell>
          <cell r="C38" t="str">
            <v>eLife:</v>
          </cell>
          <cell r="D38" t="str">
            <v>X</v>
          </cell>
          <cell r="E38" t="str">
            <v>X</v>
          </cell>
          <cell r="F38" t="str">
            <v>X</v>
          </cell>
          <cell r="G38" t="str">
            <v>X</v>
          </cell>
          <cell r="H38" t="str">
            <v>X</v>
          </cell>
          <cell r="I38" t="str">
            <v>X</v>
          </cell>
          <cell r="J38" t="str">
            <v>Lancet:</v>
          </cell>
          <cell r="K38" t="str">
            <v>China</v>
          </cell>
          <cell r="L38">
            <v>1491.67</v>
          </cell>
          <cell r="M38">
            <v>4820</v>
          </cell>
          <cell r="N38">
            <v>17900</v>
          </cell>
          <cell r="O38" t="str">
            <v>Econo:</v>
          </cell>
          <cell r="P38" t="str">
            <v>CHN</v>
          </cell>
          <cell r="Q38" t="str">
            <v>China</v>
          </cell>
          <cell r="R38">
            <v>44561</v>
          </cell>
          <cell r="S38">
            <v>4636</v>
          </cell>
          <cell r="T38">
            <v>452669</v>
          </cell>
          <cell r="U38" t="str">
            <v>Levitt1:</v>
          </cell>
          <cell r="V38" t="str">
            <v>X</v>
          </cell>
          <cell r="W38" t="str">
            <v>X</v>
          </cell>
          <cell r="X38" t="str">
            <v>X</v>
          </cell>
          <cell r="Y38" t="str">
            <v>X</v>
          </cell>
          <cell r="Z38" t="str">
            <v>X</v>
          </cell>
          <cell r="AA38" t="str">
            <v>X</v>
          </cell>
          <cell r="AB38" t="str">
            <v>X</v>
          </cell>
          <cell r="AC38" t="str">
            <v>Levitt2:</v>
          </cell>
          <cell r="AD38" t="str">
            <v>X</v>
          </cell>
          <cell r="AE38" t="str">
            <v>X</v>
          </cell>
          <cell r="AF38" t="str">
            <v>X</v>
          </cell>
          <cell r="AG38" t="str">
            <v>X</v>
          </cell>
          <cell r="AH38" t="str">
            <v>X</v>
          </cell>
          <cell r="AI38" t="str">
            <v>X</v>
          </cell>
          <cell r="AJ38" t="str">
            <v>X</v>
          </cell>
        </row>
        <row r="39">
          <cell r="A39" t="str">
            <v>Colombia</v>
          </cell>
          <cell r="B39" t="str">
            <v>'11100'</v>
          </cell>
          <cell r="C39" t="str">
            <v>eLife:</v>
          </cell>
          <cell r="D39" t="str">
            <v>COL</v>
          </cell>
          <cell r="E39" t="str">
            <v>Colombia</v>
          </cell>
          <cell r="F39">
            <v>44561</v>
          </cell>
          <cell r="G39">
            <v>51.265841000000002</v>
          </cell>
          <cell r="H39">
            <v>129942</v>
          </cell>
          <cell r="I39">
            <v>165781</v>
          </cell>
          <cell r="J39" t="str">
            <v>Lancet:</v>
          </cell>
          <cell r="K39" t="str">
            <v>Colombia</v>
          </cell>
          <cell r="L39">
            <v>44.48</v>
          </cell>
          <cell r="M39">
            <v>130000</v>
          </cell>
          <cell r="N39">
            <v>179000</v>
          </cell>
          <cell r="O39" t="str">
            <v>Econo:</v>
          </cell>
          <cell r="P39" t="str">
            <v>COL</v>
          </cell>
          <cell r="Q39" t="str">
            <v>Colombia</v>
          </cell>
          <cell r="R39">
            <v>44561</v>
          </cell>
          <cell r="S39">
            <v>129942</v>
          </cell>
          <cell r="T39">
            <v>165571</v>
          </cell>
          <cell r="U39" t="str">
            <v>Levitt1:</v>
          </cell>
          <cell r="V39" t="str">
            <v>X</v>
          </cell>
          <cell r="W39" t="str">
            <v>X</v>
          </cell>
          <cell r="X39" t="str">
            <v>X</v>
          </cell>
          <cell r="Y39" t="str">
            <v>X</v>
          </cell>
          <cell r="Z39" t="str">
            <v>X</v>
          </cell>
          <cell r="AA39" t="str">
            <v>X</v>
          </cell>
          <cell r="AB39" t="str">
            <v>X</v>
          </cell>
          <cell r="AC39" t="str">
            <v>Levitt2:</v>
          </cell>
          <cell r="AD39" t="str">
            <v>X</v>
          </cell>
          <cell r="AE39" t="str">
            <v>X</v>
          </cell>
          <cell r="AF39" t="str">
            <v>X</v>
          </cell>
          <cell r="AG39" t="str">
            <v>X</v>
          </cell>
          <cell r="AH39" t="str">
            <v>X</v>
          </cell>
          <cell r="AI39" t="str">
            <v>X</v>
          </cell>
          <cell r="AJ39" t="str">
            <v>X</v>
          </cell>
        </row>
        <row r="40">
          <cell r="A40" t="str">
            <v>Comoros</v>
          </cell>
          <cell r="B40" t="str">
            <v>'01100'</v>
          </cell>
          <cell r="C40" t="str">
            <v>eLife:</v>
          </cell>
          <cell r="D40" t="str">
            <v>X</v>
          </cell>
          <cell r="E40" t="str">
            <v>X</v>
          </cell>
          <cell r="F40" t="str">
            <v>X</v>
          </cell>
          <cell r="G40" t="str">
            <v>X</v>
          </cell>
          <cell r="H40" t="str">
            <v>X</v>
          </cell>
          <cell r="I40" t="str">
            <v>X</v>
          </cell>
          <cell r="J40" t="str">
            <v>Lancet:</v>
          </cell>
          <cell r="K40" t="str">
            <v>Comoros</v>
          </cell>
          <cell r="L40">
            <v>0.63</v>
          </cell>
          <cell r="M40">
            <v>157</v>
          </cell>
          <cell r="N40">
            <v>1480</v>
          </cell>
          <cell r="O40" t="str">
            <v>Econo:</v>
          </cell>
          <cell r="P40" t="str">
            <v>COM</v>
          </cell>
          <cell r="Q40" t="str">
            <v>Comoros</v>
          </cell>
          <cell r="R40">
            <v>44561</v>
          </cell>
          <cell r="S40">
            <v>157</v>
          </cell>
          <cell r="T40">
            <v>1001</v>
          </cell>
          <cell r="U40" t="str">
            <v>Levitt1:</v>
          </cell>
          <cell r="V40" t="str">
            <v>X</v>
          </cell>
          <cell r="W40" t="str">
            <v>X</v>
          </cell>
          <cell r="X40" t="str">
            <v>X</v>
          </cell>
          <cell r="Y40" t="str">
            <v>X</v>
          </cell>
          <cell r="Z40" t="str">
            <v>X</v>
          </cell>
          <cell r="AA40" t="str">
            <v>X</v>
          </cell>
          <cell r="AB40" t="str">
            <v>X</v>
          </cell>
          <cell r="AC40" t="str">
            <v>Levitt2:</v>
          </cell>
          <cell r="AD40" t="str">
            <v>X</v>
          </cell>
          <cell r="AE40" t="str">
            <v>X</v>
          </cell>
          <cell r="AF40" t="str">
            <v>X</v>
          </cell>
          <cell r="AG40" t="str">
            <v>X</v>
          </cell>
          <cell r="AH40" t="str">
            <v>X</v>
          </cell>
          <cell r="AI40" t="str">
            <v>X</v>
          </cell>
          <cell r="AJ40" t="str">
            <v>X</v>
          </cell>
        </row>
        <row r="41">
          <cell r="A41" t="str">
            <v>Costa_Rica</v>
          </cell>
          <cell r="B41" t="str">
            <v>'01100'</v>
          </cell>
          <cell r="C41" t="str">
            <v>eLife:</v>
          </cell>
          <cell r="D41" t="str">
            <v>X</v>
          </cell>
          <cell r="E41" t="str">
            <v>X</v>
          </cell>
          <cell r="F41" t="str">
            <v>X</v>
          </cell>
          <cell r="G41" t="str">
            <v>X</v>
          </cell>
          <cell r="H41" t="str">
            <v>X</v>
          </cell>
          <cell r="I41" t="str">
            <v>X</v>
          </cell>
          <cell r="J41" t="str">
            <v>Lancet:</v>
          </cell>
          <cell r="K41" t="str">
            <v>Costa_Rica</v>
          </cell>
          <cell r="L41">
            <v>4.4400000000000004</v>
          </cell>
          <cell r="M41">
            <v>7350</v>
          </cell>
          <cell r="N41">
            <v>6220</v>
          </cell>
          <cell r="O41" t="str">
            <v>Econo:</v>
          </cell>
          <cell r="P41" t="str">
            <v>CRI</v>
          </cell>
          <cell r="Q41" t="str">
            <v>Costa_Rica</v>
          </cell>
          <cell r="R41">
            <v>44561</v>
          </cell>
          <cell r="S41">
            <v>7353</v>
          </cell>
          <cell r="T41">
            <v>6833</v>
          </cell>
          <cell r="U41" t="str">
            <v>Levitt1:</v>
          </cell>
          <cell r="V41" t="str">
            <v>X</v>
          </cell>
          <cell r="W41" t="str">
            <v>X</v>
          </cell>
          <cell r="X41" t="str">
            <v>X</v>
          </cell>
          <cell r="Y41" t="str">
            <v>X</v>
          </cell>
          <cell r="Z41" t="str">
            <v>X</v>
          </cell>
          <cell r="AA41" t="str">
            <v>X</v>
          </cell>
          <cell r="AB41" t="str">
            <v>X</v>
          </cell>
          <cell r="AC41" t="str">
            <v>Levitt2:</v>
          </cell>
          <cell r="AD41" t="str">
            <v>X</v>
          </cell>
          <cell r="AE41" t="str">
            <v>X</v>
          </cell>
          <cell r="AF41" t="str">
            <v>X</v>
          </cell>
          <cell r="AG41" t="str">
            <v>X</v>
          </cell>
          <cell r="AH41" t="str">
            <v>X</v>
          </cell>
          <cell r="AI41" t="str">
            <v>X</v>
          </cell>
          <cell r="AJ41" t="str">
            <v>X</v>
          </cell>
        </row>
        <row r="42">
          <cell r="A42" t="str">
            <v>Croatia</v>
          </cell>
          <cell r="B42" t="str">
            <v>'11111'</v>
          </cell>
          <cell r="C42" t="str">
            <v>eLife:</v>
          </cell>
          <cell r="D42" t="str">
            <v>HRV</v>
          </cell>
          <cell r="E42" t="str">
            <v>Croatia</v>
          </cell>
          <cell r="F42">
            <v>44561</v>
          </cell>
          <cell r="G42">
            <v>4.0816569999999999</v>
          </cell>
          <cell r="H42">
            <v>12538</v>
          </cell>
          <cell r="I42">
            <v>16826</v>
          </cell>
          <cell r="J42" t="str">
            <v>Lancet:</v>
          </cell>
          <cell r="K42" t="str">
            <v>Croatia</v>
          </cell>
          <cell r="L42">
            <v>4.01</v>
          </cell>
          <cell r="M42">
            <v>12500</v>
          </cell>
          <cell r="N42">
            <v>22900</v>
          </cell>
          <cell r="O42" t="str">
            <v>Econo:</v>
          </cell>
          <cell r="P42" t="str">
            <v>HRV</v>
          </cell>
          <cell r="Q42" t="str">
            <v>Croatia</v>
          </cell>
          <cell r="R42">
            <v>44561</v>
          </cell>
          <cell r="S42">
            <v>12538</v>
          </cell>
          <cell r="T42">
            <v>19186</v>
          </cell>
          <cell r="U42" t="str">
            <v>Levitt1:</v>
          </cell>
          <cell r="V42" t="str">
            <v>HRV</v>
          </cell>
          <cell r="W42" t="str">
            <v>Croatia</v>
          </cell>
          <cell r="X42" t="str">
            <v>20_&amp;_21</v>
          </cell>
          <cell r="Y42">
            <v>104.357</v>
          </cell>
          <cell r="Z42">
            <v>4.0510000000000002</v>
          </cell>
          <cell r="AA42">
            <v>119871</v>
          </cell>
          <cell r="AB42">
            <v>12205.4</v>
          </cell>
          <cell r="AC42" t="str">
            <v>Levitt2:</v>
          </cell>
          <cell r="AD42" t="str">
            <v>HRV</v>
          </cell>
          <cell r="AE42" t="str">
            <v>Croatia</v>
          </cell>
          <cell r="AF42" t="str">
            <v>20_&amp;_21</v>
          </cell>
          <cell r="AG42">
            <v>104.357</v>
          </cell>
          <cell r="AH42">
            <v>4.0510000000000002</v>
          </cell>
          <cell r="AI42">
            <v>119871</v>
          </cell>
          <cell r="AJ42">
            <v>16050.3</v>
          </cell>
        </row>
        <row r="43">
          <cell r="A43" t="str">
            <v>Cuba</v>
          </cell>
          <cell r="B43" t="str">
            <v>'01100'</v>
          </cell>
          <cell r="C43" t="str">
            <v>eLife:</v>
          </cell>
          <cell r="D43" t="str">
            <v>X</v>
          </cell>
          <cell r="E43" t="str">
            <v>X</v>
          </cell>
          <cell r="F43" t="str">
            <v>X</v>
          </cell>
          <cell r="G43" t="str">
            <v>X</v>
          </cell>
          <cell r="H43" t="str">
            <v>X</v>
          </cell>
          <cell r="I43" t="str">
            <v>X</v>
          </cell>
          <cell r="J43" t="str">
            <v>Lancet:</v>
          </cell>
          <cell r="K43" t="str">
            <v>Cuba</v>
          </cell>
          <cell r="L43">
            <v>10.49</v>
          </cell>
          <cell r="M43">
            <v>8320</v>
          </cell>
          <cell r="N43">
            <v>26600</v>
          </cell>
          <cell r="O43" t="str">
            <v>Econo:</v>
          </cell>
          <cell r="P43" t="str">
            <v>CUB</v>
          </cell>
          <cell r="Q43" t="str">
            <v>Cuba</v>
          </cell>
          <cell r="R43">
            <v>44561</v>
          </cell>
          <cell r="S43">
            <v>8322</v>
          </cell>
          <cell r="T43">
            <v>14507</v>
          </cell>
          <cell r="U43" t="str">
            <v>Levitt1:</v>
          </cell>
          <cell r="V43" t="str">
            <v>X</v>
          </cell>
          <cell r="W43" t="str">
            <v>X</v>
          </cell>
          <cell r="X43" t="str">
            <v>X</v>
          </cell>
          <cell r="Y43" t="str">
            <v>X</v>
          </cell>
          <cell r="Z43" t="str">
            <v>X</v>
          </cell>
          <cell r="AA43" t="str">
            <v>X</v>
          </cell>
          <cell r="AB43" t="str">
            <v>X</v>
          </cell>
          <cell r="AC43" t="str">
            <v>Levitt2:</v>
          </cell>
          <cell r="AD43" t="str">
            <v>X</v>
          </cell>
          <cell r="AE43" t="str">
            <v>X</v>
          </cell>
          <cell r="AF43" t="str">
            <v>X</v>
          </cell>
          <cell r="AG43" t="str">
            <v>X</v>
          </cell>
          <cell r="AH43" t="str">
            <v>X</v>
          </cell>
          <cell r="AI43" t="str">
            <v>X</v>
          </cell>
          <cell r="AJ43" t="str">
            <v>X</v>
          </cell>
        </row>
        <row r="44">
          <cell r="A44" t="str">
            <v>Cyprus</v>
          </cell>
          <cell r="B44" t="str">
            <v>'11100'</v>
          </cell>
          <cell r="C44" t="str">
            <v>eLife:</v>
          </cell>
          <cell r="D44" t="str">
            <v>CYP</v>
          </cell>
          <cell r="E44" t="str">
            <v>Cyprus</v>
          </cell>
          <cell r="F44">
            <v>44561</v>
          </cell>
          <cell r="G44">
            <v>0.89600500000000005</v>
          </cell>
          <cell r="H44">
            <v>638</v>
          </cell>
          <cell r="I44">
            <v>783</v>
          </cell>
          <cell r="J44" t="str">
            <v>Lancet:</v>
          </cell>
          <cell r="K44" t="str">
            <v>Cyprus</v>
          </cell>
          <cell r="L44">
            <v>1.26</v>
          </cell>
          <cell r="M44">
            <v>646</v>
          </cell>
          <cell r="N44">
            <v>809</v>
          </cell>
          <cell r="O44" t="str">
            <v>Econo:</v>
          </cell>
          <cell r="P44" t="str">
            <v>CYP</v>
          </cell>
          <cell r="Q44" t="str">
            <v>Cyprus</v>
          </cell>
          <cell r="R44">
            <v>44561</v>
          </cell>
          <cell r="S44">
            <v>638</v>
          </cell>
          <cell r="T44">
            <v>725</v>
          </cell>
          <cell r="U44" t="str">
            <v>Levitt1:</v>
          </cell>
          <cell r="V44" t="str">
            <v>X</v>
          </cell>
          <cell r="W44" t="str">
            <v>X</v>
          </cell>
          <cell r="X44" t="str">
            <v>X</v>
          </cell>
          <cell r="Y44" t="str">
            <v>X</v>
          </cell>
          <cell r="Z44" t="str">
            <v>X</v>
          </cell>
          <cell r="AA44" t="str">
            <v>X</v>
          </cell>
          <cell r="AB44" t="str">
            <v>X</v>
          </cell>
          <cell r="AC44" t="str">
            <v>Levitt2:</v>
          </cell>
          <cell r="AD44" t="str">
            <v>X</v>
          </cell>
          <cell r="AE44" t="str">
            <v>X</v>
          </cell>
          <cell r="AF44" t="str">
            <v>X</v>
          </cell>
          <cell r="AG44" t="str">
            <v>X</v>
          </cell>
          <cell r="AH44" t="str">
            <v>X</v>
          </cell>
          <cell r="AI44" t="str">
            <v>X</v>
          </cell>
          <cell r="AJ44" t="str">
            <v>X</v>
          </cell>
        </row>
        <row r="45">
          <cell r="A45" t="str">
            <v>Czechia</v>
          </cell>
          <cell r="B45" t="str">
            <v>'11111'</v>
          </cell>
          <cell r="C45" t="str">
            <v>eLife:</v>
          </cell>
          <cell r="D45" t="str">
            <v>CZE</v>
          </cell>
          <cell r="E45" t="str">
            <v>Czechia</v>
          </cell>
          <cell r="F45">
            <v>44561</v>
          </cell>
          <cell r="G45">
            <v>10.724553</v>
          </cell>
          <cell r="H45">
            <v>36129</v>
          </cell>
          <cell r="I45">
            <v>41480</v>
          </cell>
          <cell r="J45" t="str">
            <v>Lancet:</v>
          </cell>
          <cell r="K45" t="str">
            <v>Czechia</v>
          </cell>
          <cell r="L45">
            <v>10.029999999999999</v>
          </cell>
          <cell r="M45">
            <v>36100</v>
          </cell>
          <cell r="N45">
            <v>49100</v>
          </cell>
          <cell r="O45" t="str">
            <v>Econo:</v>
          </cell>
          <cell r="P45" t="str">
            <v>CZE</v>
          </cell>
          <cell r="Q45" t="str">
            <v>Czechia</v>
          </cell>
          <cell r="R45">
            <v>44561</v>
          </cell>
          <cell r="S45">
            <v>36129</v>
          </cell>
          <cell r="T45">
            <v>43942</v>
          </cell>
          <cell r="U45" t="str">
            <v>Levitt1:</v>
          </cell>
          <cell r="V45" t="str">
            <v>CZE</v>
          </cell>
          <cell r="W45" t="str">
            <v>Czechia</v>
          </cell>
          <cell r="X45" t="str">
            <v>20_&amp;_21</v>
          </cell>
          <cell r="Y45">
            <v>104.357</v>
          </cell>
          <cell r="Z45">
            <v>10.73</v>
          </cell>
          <cell r="AA45">
            <v>269137</v>
          </cell>
          <cell r="AB45">
            <v>34078.6</v>
          </cell>
          <cell r="AC45" t="str">
            <v>Levitt2:</v>
          </cell>
          <cell r="AD45" t="str">
            <v>CZE</v>
          </cell>
          <cell r="AE45" t="str">
            <v>Czechia</v>
          </cell>
          <cell r="AF45" t="str">
            <v>20_&amp;_21</v>
          </cell>
          <cell r="AG45">
            <v>104.357</v>
          </cell>
          <cell r="AH45">
            <v>10.73</v>
          </cell>
          <cell r="AI45">
            <v>269137</v>
          </cell>
          <cell r="AJ45">
            <v>43262.3</v>
          </cell>
        </row>
        <row r="46">
          <cell r="A46" t="str">
            <v>Denmark</v>
          </cell>
          <cell r="B46" t="str">
            <v>'11111'</v>
          </cell>
          <cell r="C46" t="str">
            <v>eLife:</v>
          </cell>
          <cell r="D46" t="str">
            <v>DNK</v>
          </cell>
          <cell r="E46" t="str">
            <v>Denmark</v>
          </cell>
          <cell r="F46">
            <v>44561</v>
          </cell>
          <cell r="G46">
            <v>5.8133020000000002</v>
          </cell>
          <cell r="H46">
            <v>3267</v>
          </cell>
          <cell r="I46">
            <v>913</v>
          </cell>
          <cell r="J46" t="str">
            <v>Lancet:</v>
          </cell>
          <cell r="K46" t="str">
            <v>Denmark</v>
          </cell>
          <cell r="L46">
            <v>5.53</v>
          </cell>
          <cell r="M46">
            <v>3270</v>
          </cell>
          <cell r="N46">
            <v>10400</v>
          </cell>
          <cell r="O46" t="str">
            <v>Econo:</v>
          </cell>
          <cell r="P46" t="str">
            <v>DNK</v>
          </cell>
          <cell r="Q46" t="str">
            <v>Denmark</v>
          </cell>
          <cell r="R46">
            <v>44561</v>
          </cell>
          <cell r="S46">
            <v>3267</v>
          </cell>
          <cell r="T46">
            <v>2453</v>
          </cell>
          <cell r="U46" t="str">
            <v>Levitt1:</v>
          </cell>
          <cell r="V46" t="str">
            <v>DNK</v>
          </cell>
          <cell r="W46" t="str">
            <v>Denmark</v>
          </cell>
          <cell r="X46" t="str">
            <v>20_&amp;_21</v>
          </cell>
          <cell r="Y46">
            <v>104.357</v>
          </cell>
          <cell r="Z46">
            <v>5.8639999999999999</v>
          </cell>
          <cell r="AA46">
            <v>111772</v>
          </cell>
          <cell r="AB46">
            <v>-3157.2</v>
          </cell>
          <cell r="AC46" t="str">
            <v>Levitt2:</v>
          </cell>
          <cell r="AD46" t="str">
            <v>DNK</v>
          </cell>
          <cell r="AE46" t="str">
            <v>Denmark</v>
          </cell>
          <cell r="AF46" t="str">
            <v>20_&amp;_21</v>
          </cell>
          <cell r="AG46">
            <v>104.357</v>
          </cell>
          <cell r="AH46">
            <v>5.8639999999999999</v>
          </cell>
          <cell r="AI46">
            <v>111772</v>
          </cell>
          <cell r="AJ46">
            <v>2389.6999999999998</v>
          </cell>
        </row>
        <row r="47">
          <cell r="A47" t="str">
            <v>Djibouti</v>
          </cell>
          <cell r="B47" t="str">
            <v>'01100'</v>
          </cell>
          <cell r="C47" t="str">
            <v>eLife:</v>
          </cell>
          <cell r="D47" t="str">
            <v>X</v>
          </cell>
          <cell r="E47" t="str">
            <v>X</v>
          </cell>
          <cell r="F47" t="str">
            <v>X</v>
          </cell>
          <cell r="G47" t="str">
            <v>X</v>
          </cell>
          <cell r="H47" t="str">
            <v>X</v>
          </cell>
          <cell r="I47" t="str">
            <v>X</v>
          </cell>
          <cell r="J47" t="str">
            <v>Lancet:</v>
          </cell>
          <cell r="K47" t="str">
            <v>Djibouti</v>
          </cell>
          <cell r="L47">
            <v>1.17</v>
          </cell>
          <cell r="M47">
            <v>189</v>
          </cell>
          <cell r="N47">
            <v>3850</v>
          </cell>
          <cell r="O47" t="str">
            <v>Econo:</v>
          </cell>
          <cell r="P47" t="str">
            <v>DJI</v>
          </cell>
          <cell r="Q47" t="str">
            <v>Djibouti</v>
          </cell>
          <cell r="R47">
            <v>44561</v>
          </cell>
          <cell r="S47">
            <v>189</v>
          </cell>
          <cell r="T47">
            <v>5574</v>
          </cell>
          <cell r="U47" t="str">
            <v>Levitt1:</v>
          </cell>
          <cell r="V47" t="str">
            <v>X</v>
          </cell>
          <cell r="W47" t="str">
            <v>X</v>
          </cell>
          <cell r="X47" t="str">
            <v>X</v>
          </cell>
          <cell r="Y47" t="str">
            <v>X</v>
          </cell>
          <cell r="Z47" t="str">
            <v>X</v>
          </cell>
          <cell r="AA47" t="str">
            <v>X</v>
          </cell>
          <cell r="AB47" t="str">
            <v>X</v>
          </cell>
          <cell r="AC47" t="str">
            <v>Levitt2:</v>
          </cell>
          <cell r="AD47" t="str">
            <v>X</v>
          </cell>
          <cell r="AE47" t="str">
            <v>X</v>
          </cell>
          <cell r="AF47" t="str">
            <v>X</v>
          </cell>
          <cell r="AG47" t="str">
            <v>X</v>
          </cell>
          <cell r="AH47" t="str">
            <v>X</v>
          </cell>
          <cell r="AI47" t="str">
            <v>X</v>
          </cell>
          <cell r="AJ47" t="str">
            <v>X</v>
          </cell>
        </row>
        <row r="48">
          <cell r="A48" t="str">
            <v>Dominica</v>
          </cell>
          <cell r="B48" t="str">
            <v>'01100'</v>
          </cell>
          <cell r="C48" t="str">
            <v>eLife:</v>
          </cell>
          <cell r="D48" t="str">
            <v>X</v>
          </cell>
          <cell r="E48" t="str">
            <v>X</v>
          </cell>
          <cell r="F48" t="str">
            <v>X</v>
          </cell>
          <cell r="G48" t="str">
            <v>X</v>
          </cell>
          <cell r="H48" t="str">
            <v>X</v>
          </cell>
          <cell r="I48" t="str">
            <v>X</v>
          </cell>
          <cell r="J48" t="str">
            <v>Lancet:</v>
          </cell>
          <cell r="K48" t="str">
            <v>Dominica</v>
          </cell>
          <cell r="L48">
            <v>0.06</v>
          </cell>
          <cell r="M48">
            <v>47</v>
          </cell>
          <cell r="N48">
            <v>149</v>
          </cell>
          <cell r="O48" t="str">
            <v>Econo:</v>
          </cell>
          <cell r="P48" t="str">
            <v>DMA</v>
          </cell>
          <cell r="Q48" t="str">
            <v>Dominica</v>
          </cell>
          <cell r="R48">
            <v>44561</v>
          </cell>
          <cell r="S48">
            <v>47</v>
          </cell>
          <cell r="T48">
            <v>41</v>
          </cell>
          <cell r="U48" t="str">
            <v>Levitt1:</v>
          </cell>
          <cell r="V48" t="str">
            <v>X</v>
          </cell>
          <cell r="W48" t="str">
            <v>X</v>
          </cell>
          <cell r="X48" t="str">
            <v>X</v>
          </cell>
          <cell r="Y48" t="str">
            <v>X</v>
          </cell>
          <cell r="Z48" t="str">
            <v>X</v>
          </cell>
          <cell r="AA48" t="str">
            <v>X</v>
          </cell>
          <cell r="AB48" t="str">
            <v>X</v>
          </cell>
          <cell r="AC48" t="str">
            <v>Levitt2:</v>
          </cell>
          <cell r="AD48" t="str">
            <v>X</v>
          </cell>
          <cell r="AE48" t="str">
            <v>X</v>
          </cell>
          <cell r="AF48" t="str">
            <v>X</v>
          </cell>
          <cell r="AG48" t="str">
            <v>X</v>
          </cell>
          <cell r="AH48" t="str">
            <v>X</v>
          </cell>
          <cell r="AI48" t="str">
            <v>X</v>
          </cell>
          <cell r="AJ48" t="str">
            <v>X</v>
          </cell>
        </row>
        <row r="49">
          <cell r="A49" t="str">
            <v>Dominican_Republic</v>
          </cell>
          <cell r="B49" t="str">
            <v>'01100'</v>
          </cell>
          <cell r="C49" t="str">
            <v>eLife:</v>
          </cell>
          <cell r="D49" t="str">
            <v>X</v>
          </cell>
          <cell r="E49" t="str">
            <v>X</v>
          </cell>
          <cell r="F49" t="str">
            <v>X</v>
          </cell>
          <cell r="G49" t="str">
            <v>X</v>
          </cell>
          <cell r="H49" t="str">
            <v>X</v>
          </cell>
          <cell r="I49" t="str">
            <v>X</v>
          </cell>
          <cell r="J49" t="str">
            <v>Lancet:</v>
          </cell>
          <cell r="K49" t="str">
            <v>Dominican_Republic</v>
          </cell>
          <cell r="L49">
            <v>10.33</v>
          </cell>
          <cell r="M49">
            <v>4250</v>
          </cell>
          <cell r="N49">
            <v>20800</v>
          </cell>
          <cell r="O49" t="str">
            <v>Econo:</v>
          </cell>
          <cell r="P49" t="str">
            <v>DOM</v>
          </cell>
          <cell r="Q49" t="str">
            <v>Dominican_Republic</v>
          </cell>
          <cell r="R49">
            <v>44561</v>
          </cell>
          <cell r="S49">
            <v>4247</v>
          </cell>
          <cell r="T49">
            <v>5208</v>
          </cell>
          <cell r="U49" t="str">
            <v>Levitt1:</v>
          </cell>
          <cell r="V49" t="str">
            <v>X</v>
          </cell>
          <cell r="W49" t="str">
            <v>X</v>
          </cell>
          <cell r="X49" t="str">
            <v>X</v>
          </cell>
          <cell r="Y49" t="str">
            <v>X</v>
          </cell>
          <cell r="Z49" t="str">
            <v>X</v>
          </cell>
          <cell r="AA49" t="str">
            <v>X</v>
          </cell>
          <cell r="AB49" t="str">
            <v>X</v>
          </cell>
          <cell r="AC49" t="str">
            <v>Levitt2:</v>
          </cell>
          <cell r="AD49" t="str">
            <v>X</v>
          </cell>
          <cell r="AE49" t="str">
            <v>X</v>
          </cell>
          <cell r="AF49" t="str">
            <v>X</v>
          </cell>
          <cell r="AG49" t="str">
            <v>X</v>
          </cell>
          <cell r="AH49" t="str">
            <v>X</v>
          </cell>
          <cell r="AI49" t="str">
            <v>X</v>
          </cell>
          <cell r="AJ49" t="str">
            <v>X</v>
          </cell>
        </row>
        <row r="50">
          <cell r="A50" t="str">
            <v>Ecuador</v>
          </cell>
          <cell r="B50" t="str">
            <v>'11100'</v>
          </cell>
          <cell r="C50" t="str">
            <v>eLife:</v>
          </cell>
          <cell r="D50" t="str">
            <v>ECU</v>
          </cell>
          <cell r="E50" t="str">
            <v>Ecuador</v>
          </cell>
          <cell r="F50">
            <v>44561</v>
          </cell>
          <cell r="G50">
            <v>17.888473999999999</v>
          </cell>
          <cell r="H50">
            <v>33681</v>
          </cell>
          <cell r="I50">
            <v>66620</v>
          </cell>
          <cell r="J50" t="str">
            <v>Lancet:</v>
          </cell>
          <cell r="K50" t="str">
            <v>Ecuador</v>
          </cell>
          <cell r="L50">
            <v>16.8</v>
          </cell>
          <cell r="M50">
            <v>34100</v>
          </cell>
          <cell r="N50">
            <v>112000</v>
          </cell>
          <cell r="O50" t="str">
            <v>Econo:</v>
          </cell>
          <cell r="P50" t="str">
            <v>ECU</v>
          </cell>
          <cell r="Q50" t="str">
            <v>Ecuador</v>
          </cell>
          <cell r="R50">
            <v>44561</v>
          </cell>
          <cell r="S50">
            <v>33681</v>
          </cell>
          <cell r="T50">
            <v>67917</v>
          </cell>
          <cell r="U50" t="str">
            <v>Levitt1:</v>
          </cell>
          <cell r="V50" t="str">
            <v>X</v>
          </cell>
          <cell r="W50" t="str">
            <v>X</v>
          </cell>
          <cell r="X50" t="str">
            <v>X</v>
          </cell>
          <cell r="Y50" t="str">
            <v>X</v>
          </cell>
          <cell r="Z50" t="str">
            <v>X</v>
          </cell>
          <cell r="AA50" t="str">
            <v>X</v>
          </cell>
          <cell r="AB50" t="str">
            <v>X</v>
          </cell>
          <cell r="AC50" t="str">
            <v>Levitt2:</v>
          </cell>
          <cell r="AD50" t="str">
            <v>X</v>
          </cell>
          <cell r="AE50" t="str">
            <v>X</v>
          </cell>
          <cell r="AF50" t="str">
            <v>X</v>
          </cell>
          <cell r="AG50" t="str">
            <v>X</v>
          </cell>
          <cell r="AH50" t="str">
            <v>X</v>
          </cell>
          <cell r="AI50" t="str">
            <v>X</v>
          </cell>
          <cell r="AJ50" t="str">
            <v>X</v>
          </cell>
        </row>
        <row r="51">
          <cell r="A51" t="str">
            <v>Egypt</v>
          </cell>
          <cell r="B51" t="str">
            <v>'11100'</v>
          </cell>
          <cell r="C51" t="str">
            <v>eLife:</v>
          </cell>
          <cell r="D51" t="str">
            <v>EGY</v>
          </cell>
          <cell r="E51" t="str">
            <v>Egypt</v>
          </cell>
          <cell r="F51">
            <v>44530</v>
          </cell>
          <cell r="G51">
            <v>104.25832699999999</v>
          </cell>
          <cell r="H51">
            <v>21752</v>
          </cell>
          <cell r="I51">
            <v>275979</v>
          </cell>
          <cell r="J51" t="str">
            <v>Lancet:</v>
          </cell>
          <cell r="K51" t="str">
            <v>Egypt</v>
          </cell>
          <cell r="L51">
            <v>99.4</v>
          </cell>
          <cell r="M51">
            <v>21800</v>
          </cell>
          <cell r="N51">
            <v>265000</v>
          </cell>
          <cell r="O51" t="str">
            <v>Econo:</v>
          </cell>
          <cell r="P51" t="str">
            <v>EGY</v>
          </cell>
          <cell r="Q51" t="str">
            <v>Egypt</v>
          </cell>
          <cell r="R51">
            <v>44561</v>
          </cell>
          <cell r="S51">
            <v>21752</v>
          </cell>
          <cell r="T51">
            <v>296179</v>
          </cell>
          <cell r="U51" t="str">
            <v>Levitt1:</v>
          </cell>
          <cell r="V51" t="str">
            <v>X</v>
          </cell>
          <cell r="W51" t="str">
            <v>X</v>
          </cell>
          <cell r="X51" t="str">
            <v>X</v>
          </cell>
          <cell r="Y51" t="str">
            <v>X</v>
          </cell>
          <cell r="Z51" t="str">
            <v>X</v>
          </cell>
          <cell r="AA51" t="str">
            <v>X</v>
          </cell>
          <cell r="AB51" t="str">
            <v>X</v>
          </cell>
          <cell r="AC51" t="str">
            <v>Levitt2:</v>
          </cell>
          <cell r="AD51" t="str">
            <v>X</v>
          </cell>
          <cell r="AE51" t="str">
            <v>X</v>
          </cell>
          <cell r="AF51" t="str">
            <v>X</v>
          </cell>
          <cell r="AG51" t="str">
            <v>X</v>
          </cell>
          <cell r="AH51" t="str">
            <v>X</v>
          </cell>
          <cell r="AI51" t="str">
            <v>X</v>
          </cell>
          <cell r="AJ51" t="str">
            <v>X</v>
          </cell>
        </row>
        <row r="52">
          <cell r="A52" t="str">
            <v>El_Salvador</v>
          </cell>
          <cell r="B52" t="str">
            <v>'01100'</v>
          </cell>
          <cell r="C52" t="str">
            <v>eLife:</v>
          </cell>
          <cell r="D52" t="str">
            <v>X</v>
          </cell>
          <cell r="E52" t="str">
            <v>X</v>
          </cell>
          <cell r="F52" t="str">
            <v>X</v>
          </cell>
          <cell r="G52" t="str">
            <v>X</v>
          </cell>
          <cell r="H52" t="str">
            <v>X</v>
          </cell>
          <cell r="I52" t="str">
            <v>X</v>
          </cell>
          <cell r="J52" t="str">
            <v>Lancet:</v>
          </cell>
          <cell r="K52" t="str">
            <v>El_Salvador</v>
          </cell>
          <cell r="L52">
            <v>5.93</v>
          </cell>
          <cell r="M52">
            <v>3820</v>
          </cell>
          <cell r="N52">
            <v>26900</v>
          </cell>
          <cell r="O52" t="str">
            <v>Econo:</v>
          </cell>
          <cell r="P52" t="str">
            <v>SLV</v>
          </cell>
          <cell r="Q52" t="str">
            <v>El_Salvador</v>
          </cell>
          <cell r="R52">
            <v>44561</v>
          </cell>
          <cell r="S52">
            <v>3824</v>
          </cell>
          <cell r="T52">
            <v>21848</v>
          </cell>
          <cell r="U52" t="str">
            <v>Levitt1:</v>
          </cell>
          <cell r="V52" t="str">
            <v>X</v>
          </cell>
          <cell r="W52" t="str">
            <v>X</v>
          </cell>
          <cell r="X52" t="str">
            <v>X</v>
          </cell>
          <cell r="Y52" t="str">
            <v>X</v>
          </cell>
          <cell r="Z52" t="str">
            <v>X</v>
          </cell>
          <cell r="AA52" t="str">
            <v>X</v>
          </cell>
          <cell r="AB52" t="str">
            <v>X</v>
          </cell>
          <cell r="AC52" t="str">
            <v>Levitt2:</v>
          </cell>
          <cell r="AD52" t="str">
            <v>X</v>
          </cell>
          <cell r="AE52" t="str">
            <v>X</v>
          </cell>
          <cell r="AF52" t="str">
            <v>X</v>
          </cell>
          <cell r="AG52" t="str">
            <v>X</v>
          </cell>
          <cell r="AH52" t="str">
            <v>X</v>
          </cell>
          <cell r="AI52" t="str">
            <v>X</v>
          </cell>
          <cell r="AJ52" t="str">
            <v>X</v>
          </cell>
        </row>
        <row r="53">
          <cell r="A53" t="str">
            <v>Equatorial_Guinea</v>
          </cell>
          <cell r="B53" t="str">
            <v>'01100'</v>
          </cell>
          <cell r="C53" t="str">
            <v>eLife:</v>
          </cell>
          <cell r="D53" t="str">
            <v>X</v>
          </cell>
          <cell r="E53" t="str">
            <v>X</v>
          </cell>
          <cell r="F53" t="str">
            <v>X</v>
          </cell>
          <cell r="G53" t="str">
            <v>X</v>
          </cell>
          <cell r="H53" t="str">
            <v>X</v>
          </cell>
          <cell r="I53" t="str">
            <v>X</v>
          </cell>
          <cell r="J53" t="str">
            <v>Lancet:</v>
          </cell>
          <cell r="K53" t="str">
            <v>Equatorial_Guinea</v>
          </cell>
          <cell r="L53">
            <v>1.39</v>
          </cell>
          <cell r="M53">
            <v>175</v>
          </cell>
          <cell r="N53">
            <v>2770</v>
          </cell>
          <cell r="O53" t="str">
            <v>Econo:</v>
          </cell>
          <cell r="P53" t="str">
            <v>GNQ</v>
          </cell>
          <cell r="Q53" t="str">
            <v>Equatorial_Guinea</v>
          </cell>
          <cell r="R53">
            <v>44561</v>
          </cell>
          <cell r="S53">
            <v>175</v>
          </cell>
          <cell r="T53">
            <v>467</v>
          </cell>
          <cell r="U53" t="str">
            <v>Levitt1:</v>
          </cell>
          <cell r="V53" t="str">
            <v>X</v>
          </cell>
          <cell r="W53" t="str">
            <v>X</v>
          </cell>
          <cell r="X53" t="str">
            <v>X</v>
          </cell>
          <cell r="Y53" t="str">
            <v>X</v>
          </cell>
          <cell r="Z53" t="str">
            <v>X</v>
          </cell>
          <cell r="AA53" t="str">
            <v>X</v>
          </cell>
          <cell r="AB53" t="str">
            <v>X</v>
          </cell>
          <cell r="AC53" t="str">
            <v>Levitt2:</v>
          </cell>
          <cell r="AD53" t="str">
            <v>X</v>
          </cell>
          <cell r="AE53" t="str">
            <v>X</v>
          </cell>
          <cell r="AF53" t="str">
            <v>X</v>
          </cell>
          <cell r="AG53" t="str">
            <v>X</v>
          </cell>
          <cell r="AH53" t="str">
            <v>X</v>
          </cell>
          <cell r="AI53" t="str">
            <v>X</v>
          </cell>
          <cell r="AJ53" t="str">
            <v>X</v>
          </cell>
        </row>
        <row r="54">
          <cell r="A54" t="str">
            <v>Eritrea</v>
          </cell>
          <cell r="B54" t="str">
            <v>'01100'</v>
          </cell>
          <cell r="C54" t="str">
            <v>eLife:</v>
          </cell>
          <cell r="D54" t="str">
            <v>X</v>
          </cell>
          <cell r="E54" t="str">
            <v>X</v>
          </cell>
          <cell r="F54" t="str">
            <v>X</v>
          </cell>
          <cell r="G54" t="str">
            <v>X</v>
          </cell>
          <cell r="H54" t="str">
            <v>X</v>
          </cell>
          <cell r="I54" t="str">
            <v>X</v>
          </cell>
          <cell r="J54" t="str">
            <v>Lancet:</v>
          </cell>
          <cell r="K54" t="str">
            <v>Eritrea</v>
          </cell>
          <cell r="L54">
            <v>7.07</v>
          </cell>
          <cell r="M54">
            <v>76</v>
          </cell>
          <cell r="N54">
            <v>7210</v>
          </cell>
          <cell r="O54" t="str">
            <v>Econo:</v>
          </cell>
          <cell r="P54" t="str">
            <v>ERI</v>
          </cell>
          <cell r="Q54" t="str">
            <v>Eritrea</v>
          </cell>
          <cell r="R54">
            <v>44561</v>
          </cell>
          <cell r="S54">
            <v>76</v>
          </cell>
          <cell r="T54">
            <v>-1018</v>
          </cell>
          <cell r="U54" t="str">
            <v>Levitt1:</v>
          </cell>
          <cell r="V54" t="str">
            <v>X</v>
          </cell>
          <cell r="W54" t="str">
            <v>X</v>
          </cell>
          <cell r="X54" t="str">
            <v>X</v>
          </cell>
          <cell r="Y54" t="str">
            <v>X</v>
          </cell>
          <cell r="Z54" t="str">
            <v>X</v>
          </cell>
          <cell r="AA54" t="str">
            <v>X</v>
          </cell>
          <cell r="AB54" t="str">
            <v>X</v>
          </cell>
          <cell r="AC54" t="str">
            <v>Levitt2:</v>
          </cell>
          <cell r="AD54" t="str">
            <v>X</v>
          </cell>
          <cell r="AE54" t="str">
            <v>X</v>
          </cell>
          <cell r="AF54" t="str">
            <v>X</v>
          </cell>
          <cell r="AG54" t="str">
            <v>X</v>
          </cell>
          <cell r="AH54" t="str">
            <v>X</v>
          </cell>
          <cell r="AI54" t="str">
            <v>X</v>
          </cell>
          <cell r="AJ54" t="str">
            <v>X</v>
          </cell>
        </row>
        <row r="55">
          <cell r="A55" t="str">
            <v>Estonia</v>
          </cell>
          <cell r="B55" t="str">
            <v>'11111'</v>
          </cell>
          <cell r="C55" t="str">
            <v>eLife:</v>
          </cell>
          <cell r="D55" t="str">
            <v>EST</v>
          </cell>
          <cell r="E55" t="str">
            <v>Estonia</v>
          </cell>
          <cell r="F55">
            <v>44561</v>
          </cell>
          <cell r="G55">
            <v>1.325188</v>
          </cell>
          <cell r="H55">
            <v>1932</v>
          </cell>
          <cell r="I55">
            <v>3172</v>
          </cell>
          <cell r="J55" t="str">
            <v>Lancet:</v>
          </cell>
          <cell r="K55" t="str">
            <v>Estonia</v>
          </cell>
          <cell r="L55">
            <v>1.24</v>
          </cell>
          <cell r="M55">
            <v>1930</v>
          </cell>
          <cell r="N55">
            <v>5630</v>
          </cell>
          <cell r="O55" t="str">
            <v>Econo:</v>
          </cell>
          <cell r="P55" t="str">
            <v>EST</v>
          </cell>
          <cell r="Q55" t="str">
            <v>Estonia</v>
          </cell>
          <cell r="R55">
            <v>44561</v>
          </cell>
          <cell r="S55">
            <v>1932</v>
          </cell>
          <cell r="T55">
            <v>3774</v>
          </cell>
          <cell r="U55" t="str">
            <v>Levitt1:</v>
          </cell>
          <cell r="V55" t="str">
            <v>EST</v>
          </cell>
          <cell r="W55" t="str">
            <v>Estonia</v>
          </cell>
          <cell r="X55" t="str">
            <v>20_&amp;_21</v>
          </cell>
          <cell r="Y55">
            <v>104.357</v>
          </cell>
          <cell r="Z55">
            <v>1.3320000000000001</v>
          </cell>
          <cell r="AA55">
            <v>34559</v>
          </cell>
          <cell r="AB55">
            <v>2675.2</v>
          </cell>
          <cell r="AC55" t="str">
            <v>Levitt2:</v>
          </cell>
          <cell r="AD55" t="str">
            <v>EST</v>
          </cell>
          <cell r="AE55" t="str">
            <v>Estonia</v>
          </cell>
          <cell r="AF55" t="str">
            <v>20_&amp;_21</v>
          </cell>
          <cell r="AG55">
            <v>104.357</v>
          </cell>
          <cell r="AH55">
            <v>1.3320000000000001</v>
          </cell>
          <cell r="AI55">
            <v>34559</v>
          </cell>
          <cell r="AJ55">
            <v>3345.5</v>
          </cell>
        </row>
        <row r="56">
          <cell r="A56" t="str">
            <v>Eswatini</v>
          </cell>
          <cell r="B56" t="str">
            <v>'01100'</v>
          </cell>
          <cell r="C56" t="str">
            <v>eLife:</v>
          </cell>
          <cell r="D56" t="str">
            <v>X</v>
          </cell>
          <cell r="E56" t="str">
            <v>X</v>
          </cell>
          <cell r="F56" t="str">
            <v>X</v>
          </cell>
          <cell r="G56" t="str">
            <v>X</v>
          </cell>
          <cell r="H56" t="str">
            <v>X</v>
          </cell>
          <cell r="I56" t="str">
            <v>X</v>
          </cell>
          <cell r="J56" t="str">
            <v>Lancet:</v>
          </cell>
          <cell r="K56" t="str">
            <v>Eswatini</v>
          </cell>
          <cell r="L56">
            <v>1.07</v>
          </cell>
          <cell r="M56">
            <v>1300</v>
          </cell>
          <cell r="N56">
            <v>13600</v>
          </cell>
          <cell r="O56" t="str">
            <v>Econo:</v>
          </cell>
          <cell r="P56" t="str">
            <v>SWZ</v>
          </cell>
          <cell r="Q56" t="str">
            <v>Eswatini</v>
          </cell>
          <cell r="R56">
            <v>44561</v>
          </cell>
          <cell r="S56">
            <v>1303</v>
          </cell>
          <cell r="T56">
            <v>5053</v>
          </cell>
          <cell r="U56" t="str">
            <v>Levitt1:</v>
          </cell>
          <cell r="V56" t="str">
            <v>X</v>
          </cell>
          <cell r="W56" t="str">
            <v>X</v>
          </cell>
          <cell r="X56" t="str">
            <v>X</v>
          </cell>
          <cell r="Y56" t="str">
            <v>X</v>
          </cell>
          <cell r="Z56" t="str">
            <v>X</v>
          </cell>
          <cell r="AA56" t="str">
            <v>X</v>
          </cell>
          <cell r="AB56" t="str">
            <v>X</v>
          </cell>
          <cell r="AC56" t="str">
            <v>Levitt2:</v>
          </cell>
          <cell r="AD56" t="str">
            <v>X</v>
          </cell>
          <cell r="AE56" t="str">
            <v>X</v>
          </cell>
          <cell r="AF56" t="str">
            <v>X</v>
          </cell>
          <cell r="AG56" t="str">
            <v>X</v>
          </cell>
          <cell r="AH56" t="str">
            <v>X</v>
          </cell>
          <cell r="AI56" t="str">
            <v>X</v>
          </cell>
          <cell r="AJ56" t="str">
            <v>X</v>
          </cell>
        </row>
        <row r="57">
          <cell r="A57" t="str">
            <v>Ethiopia</v>
          </cell>
          <cell r="B57" t="str">
            <v>'01100'</v>
          </cell>
          <cell r="C57" t="str">
            <v>eLife:</v>
          </cell>
          <cell r="D57" t="str">
            <v>X</v>
          </cell>
          <cell r="E57" t="str">
            <v>X</v>
          </cell>
          <cell r="F57" t="str">
            <v>X</v>
          </cell>
          <cell r="G57" t="str">
            <v>X</v>
          </cell>
          <cell r="H57" t="str">
            <v>X</v>
          </cell>
          <cell r="I57" t="str">
            <v>X</v>
          </cell>
          <cell r="J57" t="str">
            <v>Lancet:</v>
          </cell>
          <cell r="K57" t="str">
            <v>Ethiopia</v>
          </cell>
          <cell r="L57">
            <v>99.43</v>
          </cell>
          <cell r="M57">
            <v>6940</v>
          </cell>
          <cell r="N57">
            <v>208000</v>
          </cell>
          <cell r="O57" t="str">
            <v>Econo:</v>
          </cell>
          <cell r="P57" t="str">
            <v>ETH</v>
          </cell>
          <cell r="Q57" t="str">
            <v>Ethiopia</v>
          </cell>
          <cell r="R57">
            <v>44561</v>
          </cell>
          <cell r="S57">
            <v>6937</v>
          </cell>
          <cell r="T57">
            <v>160509</v>
          </cell>
          <cell r="U57" t="str">
            <v>Levitt1:</v>
          </cell>
          <cell r="V57" t="str">
            <v>X</v>
          </cell>
          <cell r="W57" t="str">
            <v>X</v>
          </cell>
          <cell r="X57" t="str">
            <v>X</v>
          </cell>
          <cell r="Y57" t="str">
            <v>X</v>
          </cell>
          <cell r="Z57" t="str">
            <v>X</v>
          </cell>
          <cell r="AA57" t="str">
            <v>X</v>
          </cell>
          <cell r="AB57" t="str">
            <v>X</v>
          </cell>
          <cell r="AC57" t="str">
            <v>Levitt2:</v>
          </cell>
          <cell r="AD57" t="str">
            <v>X</v>
          </cell>
          <cell r="AE57" t="str">
            <v>X</v>
          </cell>
          <cell r="AF57" t="str">
            <v>X</v>
          </cell>
          <cell r="AG57" t="str">
            <v>X</v>
          </cell>
          <cell r="AH57" t="str">
            <v>X</v>
          </cell>
          <cell r="AI57" t="str">
            <v>X</v>
          </cell>
          <cell r="AJ57" t="str">
            <v>X</v>
          </cell>
        </row>
        <row r="58">
          <cell r="A58" t="str">
            <v>Faeroe_Islands</v>
          </cell>
          <cell r="B58" t="str">
            <v>'10100'</v>
          </cell>
          <cell r="C58" t="str">
            <v>eLife:</v>
          </cell>
          <cell r="D58" t="str">
            <v>FRO</v>
          </cell>
          <cell r="E58" t="str">
            <v>Faeroe_Islands</v>
          </cell>
          <cell r="F58">
            <v>44561</v>
          </cell>
          <cell r="G58">
            <v>4.9052999999999999E-2</v>
          </cell>
          <cell r="H58">
            <v>14</v>
          </cell>
          <cell r="I58">
            <v>-65</v>
          </cell>
          <cell r="J58" t="str">
            <v>Lancet:</v>
          </cell>
          <cell r="K58" t="str">
            <v>X</v>
          </cell>
          <cell r="L58" t="str">
            <v>X</v>
          </cell>
          <cell r="M58" t="str">
            <v>X</v>
          </cell>
          <cell r="N58" t="str">
            <v>X</v>
          </cell>
          <cell r="O58" t="str">
            <v>Econo:</v>
          </cell>
          <cell r="P58" t="str">
            <v>FRO</v>
          </cell>
          <cell r="Q58" t="str">
            <v>Faeroe_Islands</v>
          </cell>
          <cell r="R58">
            <v>44561</v>
          </cell>
          <cell r="S58">
            <v>14</v>
          </cell>
          <cell r="T58">
            <v>-18</v>
          </cell>
          <cell r="U58" t="str">
            <v>Levitt1:</v>
          </cell>
          <cell r="V58" t="str">
            <v>X</v>
          </cell>
          <cell r="W58" t="str">
            <v>X</v>
          </cell>
          <cell r="X58" t="str">
            <v>X</v>
          </cell>
          <cell r="Y58" t="str">
            <v>X</v>
          </cell>
          <cell r="Z58" t="str">
            <v>X</v>
          </cell>
          <cell r="AA58" t="str">
            <v>X</v>
          </cell>
          <cell r="AB58" t="str">
            <v>X</v>
          </cell>
          <cell r="AC58" t="str">
            <v>Levitt2:</v>
          </cell>
          <cell r="AD58" t="str">
            <v>X</v>
          </cell>
          <cell r="AE58" t="str">
            <v>X</v>
          </cell>
          <cell r="AF58" t="str">
            <v>X</v>
          </cell>
          <cell r="AG58" t="str">
            <v>X</v>
          </cell>
          <cell r="AH58" t="str">
            <v>X</v>
          </cell>
          <cell r="AI58" t="str">
            <v>X</v>
          </cell>
          <cell r="AJ58" t="str">
            <v>X</v>
          </cell>
        </row>
        <row r="59">
          <cell r="A59" t="str">
            <v>Fiji</v>
          </cell>
          <cell r="B59" t="str">
            <v>'01100'</v>
          </cell>
          <cell r="C59" t="str">
            <v>eLife:</v>
          </cell>
          <cell r="D59" t="str">
            <v>X</v>
          </cell>
          <cell r="E59" t="str">
            <v>X</v>
          </cell>
          <cell r="F59" t="str">
            <v>X</v>
          </cell>
          <cell r="G59" t="str">
            <v>X</v>
          </cell>
          <cell r="H59" t="str">
            <v>X</v>
          </cell>
          <cell r="I59" t="str">
            <v>X</v>
          </cell>
          <cell r="J59" t="str">
            <v>Lancet:</v>
          </cell>
          <cell r="K59" t="str">
            <v>Fiji</v>
          </cell>
          <cell r="L59">
            <v>0.85</v>
          </cell>
          <cell r="M59">
            <v>698</v>
          </cell>
          <cell r="N59">
            <v>1480</v>
          </cell>
          <cell r="O59" t="str">
            <v>Econo:</v>
          </cell>
          <cell r="P59" t="str">
            <v>FJI</v>
          </cell>
          <cell r="Q59" t="str">
            <v>Fiji</v>
          </cell>
          <cell r="R59">
            <v>44561</v>
          </cell>
          <cell r="S59">
            <v>698</v>
          </cell>
          <cell r="T59">
            <v>765</v>
          </cell>
          <cell r="U59" t="str">
            <v>Levitt1:</v>
          </cell>
          <cell r="V59" t="str">
            <v>X</v>
          </cell>
          <cell r="W59" t="str">
            <v>X</v>
          </cell>
          <cell r="X59" t="str">
            <v>X</v>
          </cell>
          <cell r="Y59" t="str">
            <v>X</v>
          </cell>
          <cell r="Z59" t="str">
            <v>X</v>
          </cell>
          <cell r="AA59" t="str">
            <v>X</v>
          </cell>
          <cell r="AB59" t="str">
            <v>X</v>
          </cell>
          <cell r="AC59" t="str">
            <v>Levitt2:</v>
          </cell>
          <cell r="AD59" t="str">
            <v>X</v>
          </cell>
          <cell r="AE59" t="str">
            <v>X</v>
          </cell>
          <cell r="AF59" t="str">
            <v>X</v>
          </cell>
          <cell r="AG59" t="str">
            <v>X</v>
          </cell>
          <cell r="AH59" t="str">
            <v>X</v>
          </cell>
          <cell r="AI59" t="str">
            <v>X</v>
          </cell>
          <cell r="AJ59" t="str">
            <v>X</v>
          </cell>
        </row>
        <row r="60">
          <cell r="A60" t="str">
            <v>Finland</v>
          </cell>
          <cell r="B60" t="str">
            <v>'11111'</v>
          </cell>
          <cell r="C60" t="str">
            <v>eLife:</v>
          </cell>
          <cell r="D60" t="str">
            <v>FIN</v>
          </cell>
          <cell r="E60" t="str">
            <v>Finland</v>
          </cell>
          <cell r="F60">
            <v>44561</v>
          </cell>
          <cell r="G60">
            <v>5.5483609999999999</v>
          </cell>
          <cell r="H60">
            <v>1714</v>
          </cell>
          <cell r="I60">
            <v>2662</v>
          </cell>
          <cell r="J60" t="str">
            <v>Lancet:</v>
          </cell>
          <cell r="K60" t="str">
            <v>Finland</v>
          </cell>
          <cell r="L60">
            <v>5.43</v>
          </cell>
          <cell r="M60">
            <v>1740</v>
          </cell>
          <cell r="N60">
            <v>8780</v>
          </cell>
          <cell r="O60" t="str">
            <v>Econo:</v>
          </cell>
          <cell r="P60" t="str">
            <v>FIN</v>
          </cell>
          <cell r="Q60" t="str">
            <v>Finland</v>
          </cell>
          <cell r="R60">
            <v>44561</v>
          </cell>
          <cell r="S60">
            <v>1714</v>
          </cell>
          <cell r="T60">
            <v>4469</v>
          </cell>
          <cell r="U60" t="str">
            <v>Levitt1:</v>
          </cell>
          <cell r="V60" t="str">
            <v>FIN</v>
          </cell>
          <cell r="W60" t="str">
            <v>Finland</v>
          </cell>
          <cell r="X60" t="str">
            <v>20_&amp;_21</v>
          </cell>
          <cell r="Y60">
            <v>104.357</v>
          </cell>
          <cell r="Z60">
            <v>5.548</v>
          </cell>
          <cell r="AA60">
            <v>112800</v>
          </cell>
          <cell r="AB60">
            <v>-716.3</v>
          </cell>
          <cell r="AC60" t="str">
            <v>Levitt2:</v>
          </cell>
          <cell r="AD60" t="str">
            <v>FIN</v>
          </cell>
          <cell r="AE60" t="str">
            <v>Finland</v>
          </cell>
          <cell r="AF60" t="str">
            <v>20_&amp;_21</v>
          </cell>
          <cell r="AG60">
            <v>104.357</v>
          </cell>
          <cell r="AH60">
            <v>5.548</v>
          </cell>
          <cell r="AI60">
            <v>112800</v>
          </cell>
          <cell r="AJ60">
            <v>4344.7</v>
          </cell>
        </row>
        <row r="61">
          <cell r="A61" t="str">
            <v>France</v>
          </cell>
          <cell r="B61" t="str">
            <v>'11111'</v>
          </cell>
          <cell r="C61" t="str">
            <v>eLife:</v>
          </cell>
          <cell r="D61" t="str">
            <v>FRA</v>
          </cell>
          <cell r="E61" t="str">
            <v>France</v>
          </cell>
          <cell r="F61">
            <v>44561</v>
          </cell>
          <cell r="G61">
            <v>67.421999999999997</v>
          </cell>
          <cell r="H61">
            <v>123805</v>
          </cell>
          <cell r="I61">
            <v>78910</v>
          </cell>
          <cell r="J61" t="str">
            <v>Lancet:</v>
          </cell>
          <cell r="K61" t="str">
            <v>France</v>
          </cell>
          <cell r="L61">
            <v>62.4</v>
          </cell>
          <cell r="M61">
            <v>122000</v>
          </cell>
          <cell r="N61">
            <v>155000</v>
          </cell>
          <cell r="O61" t="str">
            <v>Econo:</v>
          </cell>
          <cell r="P61" t="str">
            <v>FRA</v>
          </cell>
          <cell r="Q61" t="str">
            <v>France</v>
          </cell>
          <cell r="R61">
            <v>44561</v>
          </cell>
          <cell r="S61">
            <v>123805</v>
          </cell>
          <cell r="T61">
            <v>97390</v>
          </cell>
          <cell r="U61" t="str">
            <v>Levitt1:</v>
          </cell>
          <cell r="V61" t="str">
            <v>FRA</v>
          </cell>
          <cell r="W61" t="str">
            <v>France</v>
          </cell>
          <cell r="X61" t="str">
            <v>20_&amp;_21</v>
          </cell>
          <cell r="Y61">
            <v>104.357</v>
          </cell>
          <cell r="Z61">
            <v>65.466999999999999</v>
          </cell>
          <cell r="AA61">
            <v>1297407</v>
          </cell>
          <cell r="AB61">
            <v>57767.3</v>
          </cell>
          <cell r="AC61" t="str">
            <v>Levitt2:</v>
          </cell>
          <cell r="AD61" t="str">
            <v>FRA</v>
          </cell>
          <cell r="AE61" t="str">
            <v>France</v>
          </cell>
          <cell r="AF61" t="str">
            <v>20_&amp;_21</v>
          </cell>
          <cell r="AG61">
            <v>104.357</v>
          </cell>
          <cell r="AH61">
            <v>65.466999999999999</v>
          </cell>
          <cell r="AI61">
            <v>1297407</v>
          </cell>
          <cell r="AJ61">
            <v>96831.4</v>
          </cell>
        </row>
        <row r="62">
          <cell r="A62" t="str">
            <v>Gabon</v>
          </cell>
          <cell r="B62" t="str">
            <v>'01100'</v>
          </cell>
          <cell r="C62" t="str">
            <v>eLife:</v>
          </cell>
          <cell r="D62" t="str">
            <v>X</v>
          </cell>
          <cell r="E62" t="str">
            <v>X</v>
          </cell>
          <cell r="F62" t="str">
            <v>X</v>
          </cell>
          <cell r="G62" t="str">
            <v>X</v>
          </cell>
          <cell r="H62" t="str">
            <v>X</v>
          </cell>
          <cell r="I62" t="str">
            <v>X</v>
          </cell>
          <cell r="J62" t="str">
            <v>Lancet:</v>
          </cell>
          <cell r="K62" t="str">
            <v>Gabon</v>
          </cell>
          <cell r="L62">
            <v>1.67</v>
          </cell>
          <cell r="M62">
            <v>288</v>
          </cell>
          <cell r="N62">
            <v>3980</v>
          </cell>
          <cell r="O62" t="str">
            <v>Econo:</v>
          </cell>
          <cell r="P62" t="str">
            <v>GAB</v>
          </cell>
          <cell r="Q62" t="str">
            <v>Gabon</v>
          </cell>
          <cell r="R62">
            <v>44561</v>
          </cell>
          <cell r="S62">
            <v>288</v>
          </cell>
          <cell r="T62">
            <v>4058</v>
          </cell>
          <cell r="U62" t="str">
            <v>Levitt1:</v>
          </cell>
          <cell r="V62" t="str">
            <v>X</v>
          </cell>
          <cell r="W62" t="str">
            <v>X</v>
          </cell>
          <cell r="X62" t="str">
            <v>X</v>
          </cell>
          <cell r="Y62" t="str">
            <v>X</v>
          </cell>
          <cell r="Z62" t="str">
            <v>X</v>
          </cell>
          <cell r="AA62" t="str">
            <v>X</v>
          </cell>
          <cell r="AB62" t="str">
            <v>X</v>
          </cell>
          <cell r="AC62" t="str">
            <v>Levitt2:</v>
          </cell>
          <cell r="AD62" t="str">
            <v>X</v>
          </cell>
          <cell r="AE62" t="str">
            <v>X</v>
          </cell>
          <cell r="AF62" t="str">
            <v>X</v>
          </cell>
          <cell r="AG62" t="str">
            <v>X</v>
          </cell>
          <cell r="AH62" t="str">
            <v>X</v>
          </cell>
          <cell r="AI62" t="str">
            <v>X</v>
          </cell>
          <cell r="AJ62" t="str">
            <v>X</v>
          </cell>
        </row>
        <row r="63">
          <cell r="A63" t="str">
            <v>Georgia</v>
          </cell>
          <cell r="B63" t="str">
            <v>'01100'</v>
          </cell>
          <cell r="C63" t="str">
            <v>eLife:</v>
          </cell>
          <cell r="D63" t="str">
            <v>X</v>
          </cell>
          <cell r="E63" t="str">
            <v>X</v>
          </cell>
          <cell r="F63" t="str">
            <v>X</v>
          </cell>
          <cell r="G63" t="str">
            <v>X</v>
          </cell>
          <cell r="H63" t="str">
            <v>X</v>
          </cell>
          <cell r="I63" t="str">
            <v>X</v>
          </cell>
          <cell r="J63" t="str">
            <v>Lancet:</v>
          </cell>
          <cell r="K63" t="str">
            <v>Georgia</v>
          </cell>
          <cell r="L63">
            <v>10.1</v>
          </cell>
          <cell r="M63">
            <v>31400</v>
          </cell>
          <cell r="N63">
            <v>44300</v>
          </cell>
          <cell r="O63" t="str">
            <v>Econo:</v>
          </cell>
          <cell r="P63" t="str">
            <v>GEO</v>
          </cell>
          <cell r="Q63" t="str">
            <v>Georgia</v>
          </cell>
          <cell r="R63">
            <v>44561</v>
          </cell>
          <cell r="S63">
            <v>13800</v>
          </cell>
          <cell r="T63">
            <v>21238</v>
          </cell>
          <cell r="U63" t="str">
            <v>Levitt1:</v>
          </cell>
          <cell r="V63" t="str">
            <v>X</v>
          </cell>
          <cell r="W63" t="str">
            <v>X</v>
          </cell>
          <cell r="X63" t="str">
            <v>X</v>
          </cell>
          <cell r="Y63" t="str">
            <v>X</v>
          </cell>
          <cell r="Z63" t="str">
            <v>X</v>
          </cell>
          <cell r="AA63" t="str">
            <v>X</v>
          </cell>
          <cell r="AB63" t="str">
            <v>X</v>
          </cell>
          <cell r="AC63" t="str">
            <v>Levitt2:</v>
          </cell>
          <cell r="AD63" t="str">
            <v>X</v>
          </cell>
          <cell r="AE63" t="str">
            <v>X</v>
          </cell>
          <cell r="AF63" t="str">
            <v>X</v>
          </cell>
          <cell r="AG63" t="str">
            <v>X</v>
          </cell>
          <cell r="AH63" t="str">
            <v>X</v>
          </cell>
          <cell r="AI63" t="str">
            <v>X</v>
          </cell>
          <cell r="AJ63" t="str">
            <v>X</v>
          </cell>
        </row>
        <row r="64">
          <cell r="A64" t="str">
            <v>Germany</v>
          </cell>
          <cell r="B64" t="str">
            <v>'11111'</v>
          </cell>
          <cell r="C64" t="str">
            <v>eLife:</v>
          </cell>
          <cell r="D64" t="str">
            <v>DEU</v>
          </cell>
          <cell r="E64" t="str">
            <v>Germany</v>
          </cell>
          <cell r="F64">
            <v>44561</v>
          </cell>
          <cell r="G64">
            <v>83.900470999999996</v>
          </cell>
          <cell r="H64">
            <v>111925</v>
          </cell>
          <cell r="I64">
            <v>88446</v>
          </cell>
          <cell r="J64" t="str">
            <v>Lancet:</v>
          </cell>
          <cell r="K64" t="str">
            <v>Germany</v>
          </cell>
          <cell r="L64">
            <v>84.23</v>
          </cell>
          <cell r="M64">
            <v>112000</v>
          </cell>
          <cell r="N64">
            <v>203000</v>
          </cell>
          <cell r="O64" t="str">
            <v>Econo:</v>
          </cell>
          <cell r="P64" t="str">
            <v>DEU</v>
          </cell>
          <cell r="Q64" t="str">
            <v>Germany</v>
          </cell>
          <cell r="R64">
            <v>44561</v>
          </cell>
          <cell r="S64">
            <v>111925</v>
          </cell>
          <cell r="T64">
            <v>113242</v>
          </cell>
          <cell r="U64" t="str">
            <v>Levitt1:</v>
          </cell>
          <cell r="V64" t="str">
            <v>DEU</v>
          </cell>
          <cell r="W64" t="str">
            <v>Germany</v>
          </cell>
          <cell r="X64" t="str">
            <v>20_&amp;_21</v>
          </cell>
          <cell r="Y64">
            <v>104.357</v>
          </cell>
          <cell r="Z64">
            <v>82.533000000000001</v>
          </cell>
          <cell r="AA64">
            <v>2005701</v>
          </cell>
          <cell r="AB64">
            <v>54739.9</v>
          </cell>
          <cell r="AC64" t="str">
            <v>Levitt2:</v>
          </cell>
          <cell r="AD64" t="str">
            <v>DEU</v>
          </cell>
          <cell r="AE64" t="str">
            <v>Germany</v>
          </cell>
          <cell r="AF64" t="str">
            <v>20_&amp;_21</v>
          </cell>
          <cell r="AG64">
            <v>104.357</v>
          </cell>
          <cell r="AH64">
            <v>82.533000000000001</v>
          </cell>
          <cell r="AI64">
            <v>2005701</v>
          </cell>
          <cell r="AJ64">
            <v>128557</v>
          </cell>
        </row>
        <row r="65">
          <cell r="A65" t="str">
            <v>Ghana</v>
          </cell>
          <cell r="B65" t="str">
            <v>'01100'</v>
          </cell>
          <cell r="C65" t="str">
            <v>eLife:</v>
          </cell>
          <cell r="D65" t="str">
            <v>X</v>
          </cell>
          <cell r="E65" t="str">
            <v>X</v>
          </cell>
          <cell r="F65" t="str">
            <v>X</v>
          </cell>
          <cell r="G65" t="str">
            <v>X</v>
          </cell>
          <cell r="H65" t="str">
            <v>X</v>
          </cell>
          <cell r="I65" t="str">
            <v>X</v>
          </cell>
          <cell r="J65" t="str">
            <v>Lancet:</v>
          </cell>
          <cell r="K65" t="str">
            <v>Ghana</v>
          </cell>
          <cell r="L65">
            <v>30.79</v>
          </cell>
          <cell r="M65">
            <v>1300</v>
          </cell>
          <cell r="N65">
            <v>35900</v>
          </cell>
          <cell r="O65" t="str">
            <v>Econo:</v>
          </cell>
          <cell r="P65" t="str">
            <v>GHA</v>
          </cell>
          <cell r="Q65" t="str">
            <v>Ghana</v>
          </cell>
          <cell r="R65">
            <v>44561</v>
          </cell>
          <cell r="S65">
            <v>1295</v>
          </cell>
          <cell r="T65">
            <v>21998</v>
          </cell>
          <cell r="U65" t="str">
            <v>Levitt1:</v>
          </cell>
          <cell r="V65" t="str">
            <v>X</v>
          </cell>
          <cell r="W65" t="str">
            <v>X</v>
          </cell>
          <cell r="X65" t="str">
            <v>X</v>
          </cell>
          <cell r="Y65" t="str">
            <v>X</v>
          </cell>
          <cell r="Z65" t="str">
            <v>X</v>
          </cell>
          <cell r="AA65" t="str">
            <v>X</v>
          </cell>
          <cell r="AB65" t="str">
            <v>X</v>
          </cell>
          <cell r="AC65" t="str">
            <v>Levitt2:</v>
          </cell>
          <cell r="AD65" t="str">
            <v>X</v>
          </cell>
          <cell r="AE65" t="str">
            <v>X</v>
          </cell>
          <cell r="AF65" t="str">
            <v>X</v>
          </cell>
          <cell r="AG65" t="str">
            <v>X</v>
          </cell>
          <cell r="AH65" t="str">
            <v>X</v>
          </cell>
          <cell r="AI65" t="str">
            <v>X</v>
          </cell>
          <cell r="AJ65" t="str">
            <v>X</v>
          </cell>
        </row>
        <row r="66">
          <cell r="A66" t="str">
            <v>Greece</v>
          </cell>
          <cell r="B66" t="str">
            <v>'11111'</v>
          </cell>
          <cell r="C66" t="str">
            <v>eLife:</v>
          </cell>
          <cell r="D66" t="str">
            <v>GRC</v>
          </cell>
          <cell r="E66" t="str">
            <v>Greece</v>
          </cell>
          <cell r="F66">
            <v>44561</v>
          </cell>
          <cell r="G66">
            <v>10.370747</v>
          </cell>
          <cell r="H66">
            <v>20790</v>
          </cell>
          <cell r="I66">
            <v>24177</v>
          </cell>
          <cell r="J66" t="str">
            <v>Lancet:</v>
          </cell>
          <cell r="K66" t="str">
            <v>Greece</v>
          </cell>
          <cell r="L66">
            <v>9.99</v>
          </cell>
          <cell r="M66">
            <v>20800</v>
          </cell>
          <cell r="N66">
            <v>25400</v>
          </cell>
          <cell r="O66" t="str">
            <v>Econo:</v>
          </cell>
          <cell r="P66" t="str">
            <v>GRC</v>
          </cell>
          <cell r="Q66" t="str">
            <v>Greece</v>
          </cell>
          <cell r="R66">
            <v>44561</v>
          </cell>
          <cell r="S66">
            <v>20790</v>
          </cell>
          <cell r="T66">
            <v>25269</v>
          </cell>
          <cell r="U66" t="str">
            <v>Levitt1:</v>
          </cell>
          <cell r="V66" t="str">
            <v>GRC</v>
          </cell>
          <cell r="W66" t="str">
            <v>Greece</v>
          </cell>
          <cell r="X66" t="str">
            <v>20_&amp;_21</v>
          </cell>
          <cell r="Y66">
            <v>104.357</v>
          </cell>
          <cell r="Z66">
            <v>10.711</v>
          </cell>
          <cell r="AA66">
            <v>274725</v>
          </cell>
          <cell r="AB66">
            <v>20514.900000000001</v>
          </cell>
          <cell r="AC66" t="str">
            <v>Levitt2:</v>
          </cell>
          <cell r="AD66" t="str">
            <v>GRC</v>
          </cell>
          <cell r="AE66" t="str">
            <v>Greece</v>
          </cell>
          <cell r="AF66" t="str">
            <v>20_&amp;_21</v>
          </cell>
          <cell r="AG66">
            <v>104.357</v>
          </cell>
          <cell r="AH66">
            <v>10.711</v>
          </cell>
          <cell r="AI66">
            <v>274725</v>
          </cell>
          <cell r="AJ66">
            <v>29551.200000000001</v>
          </cell>
        </row>
        <row r="67">
          <cell r="A67" t="str">
            <v>Greenland</v>
          </cell>
          <cell r="B67" t="str">
            <v>'11100'</v>
          </cell>
          <cell r="C67" t="str">
            <v>eLife:</v>
          </cell>
          <cell r="D67" t="str">
            <v>GRL</v>
          </cell>
          <cell r="E67" t="str">
            <v>Greenland</v>
          </cell>
          <cell r="F67">
            <v>44561</v>
          </cell>
          <cell r="G67">
            <v>5.6868000000000002E-2</v>
          </cell>
          <cell r="H67">
            <v>1</v>
          </cell>
          <cell r="I67">
            <v>-54</v>
          </cell>
          <cell r="J67" t="str">
            <v>Lancet:</v>
          </cell>
          <cell r="K67" t="str">
            <v>Greenland</v>
          </cell>
          <cell r="L67">
            <v>0.05</v>
          </cell>
          <cell r="M67">
            <v>1</v>
          </cell>
          <cell r="N67">
            <v>22</v>
          </cell>
          <cell r="O67" t="str">
            <v>Econo:</v>
          </cell>
          <cell r="P67" t="str">
            <v>GRL</v>
          </cell>
          <cell r="Q67" t="str">
            <v>Greenland</v>
          </cell>
          <cell r="R67">
            <v>44561</v>
          </cell>
          <cell r="S67">
            <v>1</v>
          </cell>
          <cell r="T67">
            <v>-45</v>
          </cell>
          <cell r="U67" t="str">
            <v>Levitt1:</v>
          </cell>
          <cell r="V67" t="str">
            <v>X</v>
          </cell>
          <cell r="W67" t="str">
            <v>X</v>
          </cell>
          <cell r="X67" t="str">
            <v>X</v>
          </cell>
          <cell r="Y67" t="str">
            <v>X</v>
          </cell>
          <cell r="Z67" t="str">
            <v>X</v>
          </cell>
          <cell r="AA67" t="str">
            <v>X</v>
          </cell>
          <cell r="AB67" t="str">
            <v>X</v>
          </cell>
          <cell r="AC67" t="str">
            <v>Levitt2:</v>
          </cell>
          <cell r="AD67" t="str">
            <v>X</v>
          </cell>
          <cell r="AE67" t="str">
            <v>X</v>
          </cell>
          <cell r="AF67" t="str">
            <v>X</v>
          </cell>
          <cell r="AG67" t="str">
            <v>X</v>
          </cell>
          <cell r="AH67" t="str">
            <v>X</v>
          </cell>
          <cell r="AI67" t="str">
            <v>X</v>
          </cell>
          <cell r="AJ67" t="str">
            <v>X</v>
          </cell>
        </row>
        <row r="68">
          <cell r="A68" t="str">
            <v>Grenada</v>
          </cell>
          <cell r="B68" t="str">
            <v>'01100'</v>
          </cell>
          <cell r="C68" t="str">
            <v>eLife:</v>
          </cell>
          <cell r="D68" t="str">
            <v>X</v>
          </cell>
          <cell r="E68" t="str">
            <v>X</v>
          </cell>
          <cell r="F68" t="str">
            <v>X</v>
          </cell>
          <cell r="G68" t="str">
            <v>X</v>
          </cell>
          <cell r="H68" t="str">
            <v>X</v>
          </cell>
          <cell r="I68" t="str">
            <v>X</v>
          </cell>
          <cell r="J68" t="str">
            <v>Lancet:</v>
          </cell>
          <cell r="K68" t="str">
            <v>Grenada</v>
          </cell>
          <cell r="L68">
            <v>0.09</v>
          </cell>
          <cell r="M68">
            <v>200</v>
          </cell>
          <cell r="N68">
            <v>255</v>
          </cell>
          <cell r="O68" t="str">
            <v>Econo:</v>
          </cell>
          <cell r="P68" t="str">
            <v>GRD</v>
          </cell>
          <cell r="Q68" t="str">
            <v>Grenada</v>
          </cell>
          <cell r="R68">
            <v>44561</v>
          </cell>
          <cell r="S68">
            <v>200</v>
          </cell>
          <cell r="T68">
            <v>98</v>
          </cell>
          <cell r="U68" t="str">
            <v>Levitt1:</v>
          </cell>
          <cell r="V68" t="str">
            <v>X</v>
          </cell>
          <cell r="W68" t="str">
            <v>X</v>
          </cell>
          <cell r="X68" t="str">
            <v>X</v>
          </cell>
          <cell r="Y68" t="str">
            <v>X</v>
          </cell>
          <cell r="Z68" t="str">
            <v>X</v>
          </cell>
          <cell r="AA68" t="str">
            <v>X</v>
          </cell>
          <cell r="AB68" t="str">
            <v>X</v>
          </cell>
          <cell r="AC68" t="str">
            <v>Levitt2:</v>
          </cell>
          <cell r="AD68" t="str">
            <v>X</v>
          </cell>
          <cell r="AE68" t="str">
            <v>X</v>
          </cell>
          <cell r="AF68" t="str">
            <v>X</v>
          </cell>
          <cell r="AG68" t="str">
            <v>X</v>
          </cell>
          <cell r="AH68" t="str">
            <v>X</v>
          </cell>
          <cell r="AI68" t="str">
            <v>X</v>
          </cell>
          <cell r="AJ68" t="str">
            <v>X</v>
          </cell>
        </row>
        <row r="69">
          <cell r="A69" t="str">
            <v>Guatemala</v>
          </cell>
          <cell r="B69" t="str">
            <v>'11100'</v>
          </cell>
          <cell r="C69" t="str">
            <v>eLife:</v>
          </cell>
          <cell r="D69" t="str">
            <v>GTM</v>
          </cell>
          <cell r="E69" t="str">
            <v>Guatemala</v>
          </cell>
          <cell r="F69">
            <v>44561</v>
          </cell>
          <cell r="G69">
            <v>18.249867999999999</v>
          </cell>
          <cell r="H69">
            <v>16107</v>
          </cell>
          <cell r="I69">
            <v>43111</v>
          </cell>
          <cell r="J69" t="str">
            <v>Lancet:</v>
          </cell>
          <cell r="K69" t="str">
            <v>Guatemala</v>
          </cell>
          <cell r="L69">
            <v>14.54</v>
          </cell>
          <cell r="M69">
            <v>16400</v>
          </cell>
          <cell r="N69">
            <v>51100</v>
          </cell>
          <cell r="O69" t="str">
            <v>Econo:</v>
          </cell>
          <cell r="P69" t="str">
            <v>GTM</v>
          </cell>
          <cell r="Q69" t="str">
            <v>Guatemala</v>
          </cell>
          <cell r="R69">
            <v>44561</v>
          </cell>
          <cell r="S69">
            <v>16107</v>
          </cell>
          <cell r="T69">
            <v>43389</v>
          </cell>
          <cell r="U69" t="str">
            <v>Levitt1:</v>
          </cell>
          <cell r="V69" t="str">
            <v>X</v>
          </cell>
          <cell r="W69" t="str">
            <v>X</v>
          </cell>
          <cell r="X69" t="str">
            <v>X</v>
          </cell>
          <cell r="Y69" t="str">
            <v>X</v>
          </cell>
          <cell r="Z69" t="str">
            <v>X</v>
          </cell>
          <cell r="AA69" t="str">
            <v>X</v>
          </cell>
          <cell r="AB69" t="str">
            <v>X</v>
          </cell>
          <cell r="AC69" t="str">
            <v>Levitt2:</v>
          </cell>
          <cell r="AD69" t="str">
            <v>X</v>
          </cell>
          <cell r="AE69" t="str">
            <v>X</v>
          </cell>
          <cell r="AF69" t="str">
            <v>X</v>
          </cell>
          <cell r="AG69" t="str">
            <v>X</v>
          </cell>
          <cell r="AH69" t="str">
            <v>X</v>
          </cell>
          <cell r="AI69" t="str">
            <v>X</v>
          </cell>
          <cell r="AJ69" t="str">
            <v>X</v>
          </cell>
        </row>
        <row r="70">
          <cell r="A70" t="str">
            <v>Guinea</v>
          </cell>
          <cell r="B70" t="str">
            <v>'01100'</v>
          </cell>
          <cell r="C70" t="str">
            <v>eLife:</v>
          </cell>
          <cell r="D70" t="str">
            <v>X</v>
          </cell>
          <cell r="E70" t="str">
            <v>X</v>
          </cell>
          <cell r="F70" t="str">
            <v>X</v>
          </cell>
          <cell r="G70" t="str">
            <v>X</v>
          </cell>
          <cell r="H70" t="str">
            <v>X</v>
          </cell>
          <cell r="I70" t="str">
            <v>X</v>
          </cell>
          <cell r="J70" t="str">
            <v>Lancet:</v>
          </cell>
          <cell r="K70" t="str">
            <v>Guinea</v>
          </cell>
          <cell r="L70">
            <v>12.03</v>
          </cell>
          <cell r="M70">
            <v>391</v>
          </cell>
          <cell r="N70">
            <v>26700</v>
          </cell>
          <cell r="O70" t="str">
            <v>Econo:</v>
          </cell>
          <cell r="P70" t="str">
            <v>GIN</v>
          </cell>
          <cell r="Q70" t="str">
            <v>Guinea</v>
          </cell>
          <cell r="R70">
            <v>44561</v>
          </cell>
          <cell r="S70">
            <v>391</v>
          </cell>
          <cell r="T70">
            <v>9705</v>
          </cell>
          <cell r="U70" t="str">
            <v>Levitt1:</v>
          </cell>
          <cell r="V70" t="str">
            <v>X</v>
          </cell>
          <cell r="W70" t="str">
            <v>X</v>
          </cell>
          <cell r="X70" t="str">
            <v>X</v>
          </cell>
          <cell r="Y70" t="str">
            <v>X</v>
          </cell>
          <cell r="Z70" t="str">
            <v>X</v>
          </cell>
          <cell r="AA70" t="str">
            <v>X</v>
          </cell>
          <cell r="AB70" t="str">
            <v>X</v>
          </cell>
          <cell r="AC70" t="str">
            <v>Levitt2:</v>
          </cell>
          <cell r="AD70" t="str">
            <v>X</v>
          </cell>
          <cell r="AE70" t="str">
            <v>X</v>
          </cell>
          <cell r="AF70" t="str">
            <v>X</v>
          </cell>
          <cell r="AG70" t="str">
            <v>X</v>
          </cell>
          <cell r="AH70" t="str">
            <v>X</v>
          </cell>
          <cell r="AI70" t="str">
            <v>X</v>
          </cell>
          <cell r="AJ70" t="str">
            <v>X</v>
          </cell>
        </row>
        <row r="71">
          <cell r="A71" t="str">
            <v>Guinea-Bissau</v>
          </cell>
          <cell r="B71" t="str">
            <v>'01100'</v>
          </cell>
          <cell r="C71" t="str">
            <v>eLife:</v>
          </cell>
          <cell r="D71" t="str">
            <v>X</v>
          </cell>
          <cell r="E71" t="str">
            <v>X</v>
          </cell>
          <cell r="F71" t="str">
            <v>X</v>
          </cell>
          <cell r="G71" t="str">
            <v>X</v>
          </cell>
          <cell r="H71" t="str">
            <v>X</v>
          </cell>
          <cell r="I71" t="str">
            <v>X</v>
          </cell>
          <cell r="J71" t="str">
            <v>Lancet:</v>
          </cell>
          <cell r="K71" t="str">
            <v>Guinea-Bissau</v>
          </cell>
          <cell r="L71">
            <v>1.87</v>
          </cell>
          <cell r="M71">
            <v>149</v>
          </cell>
          <cell r="N71">
            <v>4350</v>
          </cell>
          <cell r="O71" t="str">
            <v>Econo:</v>
          </cell>
          <cell r="P71" t="str">
            <v>GNB</v>
          </cell>
          <cell r="Q71" t="str">
            <v>Guinea-Bissau</v>
          </cell>
          <cell r="R71">
            <v>44561</v>
          </cell>
          <cell r="S71">
            <v>149</v>
          </cell>
          <cell r="T71">
            <v>2336</v>
          </cell>
          <cell r="U71" t="str">
            <v>Levitt1:</v>
          </cell>
          <cell r="V71" t="str">
            <v>X</v>
          </cell>
          <cell r="W71" t="str">
            <v>X</v>
          </cell>
          <cell r="X71" t="str">
            <v>X</v>
          </cell>
          <cell r="Y71" t="str">
            <v>X</v>
          </cell>
          <cell r="Z71" t="str">
            <v>X</v>
          </cell>
          <cell r="AA71" t="str">
            <v>X</v>
          </cell>
          <cell r="AB71" t="str">
            <v>X</v>
          </cell>
          <cell r="AC71" t="str">
            <v>Levitt2:</v>
          </cell>
          <cell r="AD71" t="str">
            <v>X</v>
          </cell>
          <cell r="AE71" t="str">
            <v>X</v>
          </cell>
          <cell r="AF71" t="str">
            <v>X</v>
          </cell>
          <cell r="AG71" t="str">
            <v>X</v>
          </cell>
          <cell r="AH71" t="str">
            <v>X</v>
          </cell>
          <cell r="AI71" t="str">
            <v>X</v>
          </cell>
          <cell r="AJ71" t="str">
            <v>X</v>
          </cell>
        </row>
        <row r="72">
          <cell r="A72" t="str">
            <v>Guyana</v>
          </cell>
          <cell r="B72" t="str">
            <v>'01100'</v>
          </cell>
          <cell r="C72" t="str">
            <v>eLife:</v>
          </cell>
          <cell r="D72" t="str">
            <v>X</v>
          </cell>
          <cell r="E72" t="str">
            <v>X</v>
          </cell>
          <cell r="F72" t="str">
            <v>X</v>
          </cell>
          <cell r="G72" t="str">
            <v>X</v>
          </cell>
          <cell r="H72" t="str">
            <v>X</v>
          </cell>
          <cell r="I72" t="str">
            <v>X</v>
          </cell>
          <cell r="J72" t="str">
            <v>Lancet:</v>
          </cell>
          <cell r="K72" t="str">
            <v>Guyana</v>
          </cell>
          <cell r="L72">
            <v>0.69</v>
          </cell>
          <cell r="M72">
            <v>1050</v>
          </cell>
          <cell r="N72">
            <v>2690</v>
          </cell>
          <cell r="O72" t="str">
            <v>Econo:</v>
          </cell>
          <cell r="P72" t="str">
            <v>GUY</v>
          </cell>
          <cell r="Q72" t="str">
            <v>Guyana</v>
          </cell>
          <cell r="R72">
            <v>44561</v>
          </cell>
          <cell r="S72">
            <v>1054</v>
          </cell>
          <cell r="T72">
            <v>2071</v>
          </cell>
          <cell r="U72" t="str">
            <v>Levitt1:</v>
          </cell>
          <cell r="V72" t="str">
            <v>X</v>
          </cell>
          <cell r="W72" t="str">
            <v>X</v>
          </cell>
          <cell r="X72" t="str">
            <v>X</v>
          </cell>
          <cell r="Y72" t="str">
            <v>X</v>
          </cell>
          <cell r="Z72" t="str">
            <v>X</v>
          </cell>
          <cell r="AA72" t="str">
            <v>X</v>
          </cell>
          <cell r="AB72" t="str">
            <v>X</v>
          </cell>
          <cell r="AC72" t="str">
            <v>Levitt2:</v>
          </cell>
          <cell r="AD72" t="str">
            <v>X</v>
          </cell>
          <cell r="AE72" t="str">
            <v>X</v>
          </cell>
          <cell r="AF72" t="str">
            <v>X</v>
          </cell>
          <cell r="AG72" t="str">
            <v>X</v>
          </cell>
          <cell r="AH72" t="str">
            <v>X</v>
          </cell>
          <cell r="AI72" t="str">
            <v>X</v>
          </cell>
          <cell r="AJ72" t="str">
            <v>X</v>
          </cell>
        </row>
        <row r="73">
          <cell r="A73" t="str">
            <v>Haiti</v>
          </cell>
          <cell r="B73" t="str">
            <v>'01100'</v>
          </cell>
          <cell r="C73" t="str">
            <v>eLife:</v>
          </cell>
          <cell r="D73" t="str">
            <v>X</v>
          </cell>
          <cell r="E73" t="str">
            <v>X</v>
          </cell>
          <cell r="F73" t="str">
            <v>X</v>
          </cell>
          <cell r="G73" t="str">
            <v>X</v>
          </cell>
          <cell r="H73" t="str">
            <v>X</v>
          </cell>
          <cell r="I73" t="str">
            <v>X</v>
          </cell>
          <cell r="J73" t="str">
            <v>Lancet:</v>
          </cell>
          <cell r="K73" t="str">
            <v>Haiti</v>
          </cell>
          <cell r="L73">
            <v>11.79</v>
          </cell>
          <cell r="M73">
            <v>766</v>
          </cell>
          <cell r="N73">
            <v>27900</v>
          </cell>
          <cell r="O73" t="str">
            <v>Econo:</v>
          </cell>
          <cell r="P73" t="str">
            <v>HTI</v>
          </cell>
          <cell r="Q73" t="str">
            <v>Haiti</v>
          </cell>
          <cell r="R73">
            <v>44561</v>
          </cell>
          <cell r="S73">
            <v>766</v>
          </cell>
          <cell r="T73">
            <v>14552</v>
          </cell>
          <cell r="U73" t="str">
            <v>Levitt1:</v>
          </cell>
          <cell r="V73" t="str">
            <v>X</v>
          </cell>
          <cell r="W73" t="str">
            <v>X</v>
          </cell>
          <cell r="X73" t="str">
            <v>X</v>
          </cell>
          <cell r="Y73" t="str">
            <v>X</v>
          </cell>
          <cell r="Z73" t="str">
            <v>X</v>
          </cell>
          <cell r="AA73" t="str">
            <v>X</v>
          </cell>
          <cell r="AB73" t="str">
            <v>X</v>
          </cell>
          <cell r="AC73" t="str">
            <v>Levitt2:</v>
          </cell>
          <cell r="AD73" t="str">
            <v>X</v>
          </cell>
          <cell r="AE73" t="str">
            <v>X</v>
          </cell>
          <cell r="AF73" t="str">
            <v>X</v>
          </cell>
          <cell r="AG73" t="str">
            <v>X</v>
          </cell>
          <cell r="AH73" t="str">
            <v>X</v>
          </cell>
          <cell r="AI73" t="str">
            <v>X</v>
          </cell>
          <cell r="AJ73" t="str">
            <v>X</v>
          </cell>
        </row>
        <row r="74">
          <cell r="A74" t="str">
            <v>Honduras</v>
          </cell>
          <cell r="B74" t="str">
            <v>'01100'</v>
          </cell>
          <cell r="C74" t="str">
            <v>eLife:</v>
          </cell>
          <cell r="D74" t="str">
            <v>X</v>
          </cell>
          <cell r="E74" t="str">
            <v>X</v>
          </cell>
          <cell r="F74" t="str">
            <v>X</v>
          </cell>
          <cell r="G74" t="str">
            <v>X</v>
          </cell>
          <cell r="H74" t="str">
            <v>X</v>
          </cell>
          <cell r="I74" t="str">
            <v>X</v>
          </cell>
          <cell r="J74" t="str">
            <v>Lancet:</v>
          </cell>
          <cell r="K74" t="str">
            <v>Honduras</v>
          </cell>
          <cell r="L74">
            <v>9.32</v>
          </cell>
          <cell r="M74">
            <v>10400</v>
          </cell>
          <cell r="N74">
            <v>55400</v>
          </cell>
          <cell r="O74" t="str">
            <v>Econo:</v>
          </cell>
          <cell r="P74" t="str">
            <v>HND</v>
          </cell>
          <cell r="Q74" t="str">
            <v>Honduras</v>
          </cell>
          <cell r="R74">
            <v>44561</v>
          </cell>
          <cell r="S74">
            <v>10433</v>
          </cell>
          <cell r="T74">
            <v>27364</v>
          </cell>
          <cell r="U74" t="str">
            <v>Levitt1:</v>
          </cell>
          <cell r="V74" t="str">
            <v>X</v>
          </cell>
          <cell r="W74" t="str">
            <v>X</v>
          </cell>
          <cell r="X74" t="str">
            <v>X</v>
          </cell>
          <cell r="Y74" t="str">
            <v>X</v>
          </cell>
          <cell r="Z74" t="str">
            <v>X</v>
          </cell>
          <cell r="AA74" t="str">
            <v>X</v>
          </cell>
          <cell r="AB74" t="str">
            <v>X</v>
          </cell>
          <cell r="AC74" t="str">
            <v>Levitt2:</v>
          </cell>
          <cell r="AD74" t="str">
            <v>X</v>
          </cell>
          <cell r="AE74" t="str">
            <v>X</v>
          </cell>
          <cell r="AF74" t="str">
            <v>X</v>
          </cell>
          <cell r="AG74" t="str">
            <v>X</v>
          </cell>
          <cell r="AH74" t="str">
            <v>X</v>
          </cell>
          <cell r="AI74" t="str">
            <v>X</v>
          </cell>
          <cell r="AJ74" t="str">
            <v>X</v>
          </cell>
        </row>
        <row r="75">
          <cell r="A75" t="str">
            <v>Hong_Kong</v>
          </cell>
          <cell r="B75" t="str">
            <v>'10100'</v>
          </cell>
          <cell r="C75" t="str">
            <v>eLife:</v>
          </cell>
          <cell r="D75" t="str">
            <v>HKG</v>
          </cell>
          <cell r="E75" t="str">
            <v>Hong_Kong</v>
          </cell>
          <cell r="F75">
            <v>44530</v>
          </cell>
          <cell r="G75">
            <v>7.5528000000000004</v>
          </cell>
          <cell r="H75">
            <v>213</v>
          </cell>
          <cell r="I75">
            <v>2822</v>
          </cell>
          <cell r="J75" t="str">
            <v>Lancet:</v>
          </cell>
          <cell r="K75" t="str">
            <v>X</v>
          </cell>
          <cell r="L75" t="str">
            <v>X</v>
          </cell>
          <cell r="M75" t="str">
            <v>X</v>
          </cell>
          <cell r="N75" t="str">
            <v>X</v>
          </cell>
          <cell r="O75" t="str">
            <v>Econo:</v>
          </cell>
          <cell r="P75" t="str">
            <v>HKG</v>
          </cell>
          <cell r="Q75" t="str">
            <v>Hong_Kong</v>
          </cell>
          <cell r="R75">
            <v>44561</v>
          </cell>
          <cell r="S75">
            <v>213</v>
          </cell>
          <cell r="T75">
            <v>2250</v>
          </cell>
          <cell r="U75" t="str">
            <v>Levitt1:</v>
          </cell>
          <cell r="V75" t="str">
            <v>X</v>
          </cell>
          <cell r="W75" t="str">
            <v>X</v>
          </cell>
          <cell r="X75" t="str">
            <v>X</v>
          </cell>
          <cell r="Y75" t="str">
            <v>X</v>
          </cell>
          <cell r="Z75" t="str">
            <v>X</v>
          </cell>
          <cell r="AA75" t="str">
            <v>X</v>
          </cell>
          <cell r="AB75" t="str">
            <v>X</v>
          </cell>
          <cell r="AC75" t="str">
            <v>Levitt2:</v>
          </cell>
          <cell r="AD75" t="str">
            <v>X</v>
          </cell>
          <cell r="AE75" t="str">
            <v>X</v>
          </cell>
          <cell r="AF75" t="str">
            <v>X</v>
          </cell>
          <cell r="AG75" t="str">
            <v>X</v>
          </cell>
          <cell r="AH75" t="str">
            <v>X</v>
          </cell>
          <cell r="AI75" t="str">
            <v>X</v>
          </cell>
          <cell r="AJ75" t="str">
            <v>X</v>
          </cell>
        </row>
        <row r="76">
          <cell r="A76" t="str">
            <v>Hungary</v>
          </cell>
          <cell r="B76" t="str">
            <v>'11111'</v>
          </cell>
          <cell r="C76" t="str">
            <v>eLife:</v>
          </cell>
          <cell r="D76" t="str">
            <v>HUN</v>
          </cell>
          <cell r="E76" t="str">
            <v>Hungary</v>
          </cell>
          <cell r="F76">
            <v>44561</v>
          </cell>
          <cell r="G76">
            <v>9.6341619999999999</v>
          </cell>
          <cell r="H76">
            <v>39186</v>
          </cell>
          <cell r="I76">
            <v>35811</v>
          </cell>
          <cell r="J76" t="str">
            <v>Lancet:</v>
          </cell>
          <cell r="K76" t="str">
            <v>Hungary</v>
          </cell>
          <cell r="L76">
            <v>9.0299999999999994</v>
          </cell>
          <cell r="M76">
            <v>39200</v>
          </cell>
          <cell r="N76">
            <v>53800</v>
          </cell>
          <cell r="O76" t="str">
            <v>Econo:</v>
          </cell>
          <cell r="P76" t="str">
            <v>HUN</v>
          </cell>
          <cell r="Q76" t="str">
            <v>Hungary</v>
          </cell>
          <cell r="R76">
            <v>44561</v>
          </cell>
          <cell r="S76">
            <v>39186</v>
          </cell>
          <cell r="T76">
            <v>41714</v>
          </cell>
          <cell r="U76" t="str">
            <v>Levitt1:</v>
          </cell>
          <cell r="V76" t="str">
            <v>HUN</v>
          </cell>
          <cell r="W76" t="str">
            <v>Hungary</v>
          </cell>
          <cell r="X76" t="str">
            <v>20_&amp;_21</v>
          </cell>
          <cell r="Y76">
            <v>104.357</v>
          </cell>
          <cell r="Z76">
            <v>9.7620000000000005</v>
          </cell>
          <cell r="AA76">
            <v>296496</v>
          </cell>
          <cell r="AB76">
            <v>27813</v>
          </cell>
          <cell r="AC76" t="str">
            <v>Levitt2:</v>
          </cell>
          <cell r="AD76" t="str">
            <v>HUN</v>
          </cell>
          <cell r="AE76" t="str">
            <v>Hungary</v>
          </cell>
          <cell r="AF76" t="str">
            <v>20_&amp;_21</v>
          </cell>
          <cell r="AG76">
            <v>104.357</v>
          </cell>
          <cell r="AH76">
            <v>9.7620000000000005</v>
          </cell>
          <cell r="AI76">
            <v>296496</v>
          </cell>
          <cell r="AJ76">
            <v>36089.599999999999</v>
          </cell>
        </row>
        <row r="77">
          <cell r="A77" t="str">
            <v>Iceland</v>
          </cell>
          <cell r="B77" t="str">
            <v>'11111'</v>
          </cell>
          <cell r="C77" t="str">
            <v>eLife:</v>
          </cell>
          <cell r="D77" t="str">
            <v>ISL</v>
          </cell>
          <cell r="E77" t="str">
            <v>Iceland</v>
          </cell>
          <cell r="F77">
            <v>44561</v>
          </cell>
          <cell r="G77">
            <v>0.36879200000000001</v>
          </cell>
          <cell r="H77">
            <v>37</v>
          </cell>
          <cell r="I77">
            <v>50</v>
          </cell>
          <cell r="J77" t="str">
            <v>Lancet:</v>
          </cell>
          <cell r="K77" t="str">
            <v>Iceland</v>
          </cell>
          <cell r="L77">
            <v>0.33</v>
          </cell>
          <cell r="M77">
            <v>37</v>
          </cell>
          <cell r="N77">
            <v>-314</v>
          </cell>
          <cell r="O77" t="str">
            <v>Econo:</v>
          </cell>
          <cell r="P77" t="str">
            <v>ISL</v>
          </cell>
          <cell r="Q77" t="str">
            <v>Iceland</v>
          </cell>
          <cell r="R77">
            <v>44561</v>
          </cell>
          <cell r="S77">
            <v>37</v>
          </cell>
          <cell r="T77">
            <v>-35</v>
          </cell>
          <cell r="U77" t="str">
            <v>Levitt1:</v>
          </cell>
          <cell r="V77" t="str">
            <v>ISL</v>
          </cell>
          <cell r="W77" t="str">
            <v>Iceland</v>
          </cell>
          <cell r="X77" t="str">
            <v>20_&amp;_21</v>
          </cell>
          <cell r="Y77">
            <v>104.357</v>
          </cell>
          <cell r="Z77">
            <v>0.36199999999999999</v>
          </cell>
          <cell r="AA77">
            <v>4640</v>
          </cell>
          <cell r="AB77">
            <v>-141.5</v>
          </cell>
          <cell r="AC77" t="str">
            <v>Levitt2:</v>
          </cell>
          <cell r="AD77" t="str">
            <v>ISL</v>
          </cell>
          <cell r="AE77" t="str">
            <v>Iceland</v>
          </cell>
          <cell r="AF77" t="str">
            <v>20_&amp;_21</v>
          </cell>
          <cell r="AG77">
            <v>104.357</v>
          </cell>
          <cell r="AH77">
            <v>0.36199999999999999</v>
          </cell>
          <cell r="AI77">
            <v>4640</v>
          </cell>
          <cell r="AJ77">
            <v>10.7</v>
          </cell>
        </row>
        <row r="78">
          <cell r="A78" t="str">
            <v>India</v>
          </cell>
          <cell r="B78" t="str">
            <v>'01100'</v>
          </cell>
          <cell r="C78" t="str">
            <v>eLife:</v>
          </cell>
          <cell r="D78" t="str">
            <v>X</v>
          </cell>
          <cell r="E78" t="str">
            <v>X</v>
          </cell>
          <cell r="F78" t="str">
            <v>X</v>
          </cell>
          <cell r="G78" t="str">
            <v>X</v>
          </cell>
          <cell r="H78" t="str">
            <v>X</v>
          </cell>
          <cell r="I78" t="str">
            <v>X</v>
          </cell>
          <cell r="J78" t="str">
            <v>Lancet:</v>
          </cell>
          <cell r="K78" t="str">
            <v>India</v>
          </cell>
          <cell r="L78">
            <v>1334.43</v>
          </cell>
          <cell r="M78">
            <v>489000</v>
          </cell>
          <cell r="N78">
            <v>4070000</v>
          </cell>
          <cell r="O78" t="str">
            <v>Econo:</v>
          </cell>
          <cell r="P78" t="str">
            <v>IND</v>
          </cell>
          <cell r="Q78" t="str">
            <v>India</v>
          </cell>
          <cell r="R78">
            <v>44561</v>
          </cell>
          <cell r="S78">
            <v>481486</v>
          </cell>
          <cell r="T78">
            <v>4896948</v>
          </cell>
          <cell r="U78" t="str">
            <v>Levitt1:</v>
          </cell>
          <cell r="V78" t="str">
            <v>X</v>
          </cell>
          <cell r="W78" t="str">
            <v>X</v>
          </cell>
          <cell r="X78" t="str">
            <v>X</v>
          </cell>
          <cell r="Y78" t="str">
            <v>X</v>
          </cell>
          <cell r="Z78" t="str">
            <v>X</v>
          </cell>
          <cell r="AA78" t="str">
            <v>X</v>
          </cell>
          <cell r="AB78" t="str">
            <v>X</v>
          </cell>
          <cell r="AC78" t="str">
            <v>Levitt2:</v>
          </cell>
          <cell r="AD78" t="str">
            <v>X</v>
          </cell>
          <cell r="AE78" t="str">
            <v>X</v>
          </cell>
          <cell r="AF78" t="str">
            <v>X</v>
          </cell>
          <cell r="AG78" t="str">
            <v>X</v>
          </cell>
          <cell r="AH78" t="str">
            <v>X</v>
          </cell>
          <cell r="AI78" t="str">
            <v>X</v>
          </cell>
          <cell r="AJ78" t="str">
            <v>X</v>
          </cell>
        </row>
        <row r="79">
          <cell r="A79" t="str">
            <v>Indonesia</v>
          </cell>
          <cell r="B79" t="str">
            <v>'01100'</v>
          </cell>
          <cell r="C79" t="str">
            <v>eLife:</v>
          </cell>
          <cell r="D79" t="str">
            <v>X</v>
          </cell>
          <cell r="E79" t="str">
            <v>X</v>
          </cell>
          <cell r="F79" t="str">
            <v>X</v>
          </cell>
          <cell r="G79" t="str">
            <v>X</v>
          </cell>
          <cell r="H79" t="str">
            <v>X</v>
          </cell>
          <cell r="I79" t="str">
            <v>X</v>
          </cell>
          <cell r="J79" t="str">
            <v>Lancet:</v>
          </cell>
          <cell r="K79" t="str">
            <v>Indonesia</v>
          </cell>
          <cell r="L79">
            <v>261.55</v>
          </cell>
          <cell r="M79">
            <v>144000</v>
          </cell>
          <cell r="N79">
            <v>736000</v>
          </cell>
          <cell r="O79" t="str">
            <v>Econo:</v>
          </cell>
          <cell r="P79" t="str">
            <v>IDN</v>
          </cell>
          <cell r="Q79" t="str">
            <v>Indonesia</v>
          </cell>
          <cell r="R79">
            <v>44561</v>
          </cell>
          <cell r="S79">
            <v>144094</v>
          </cell>
          <cell r="T79">
            <v>694553</v>
          </cell>
          <cell r="U79" t="str">
            <v>Levitt1:</v>
          </cell>
          <cell r="V79" t="str">
            <v>X</v>
          </cell>
          <cell r="W79" t="str">
            <v>X</v>
          </cell>
          <cell r="X79" t="str">
            <v>X</v>
          </cell>
          <cell r="Y79" t="str">
            <v>X</v>
          </cell>
          <cell r="Z79" t="str">
            <v>X</v>
          </cell>
          <cell r="AA79" t="str">
            <v>X</v>
          </cell>
          <cell r="AB79" t="str">
            <v>X</v>
          </cell>
          <cell r="AC79" t="str">
            <v>Levitt2:</v>
          </cell>
          <cell r="AD79" t="str">
            <v>X</v>
          </cell>
          <cell r="AE79" t="str">
            <v>X</v>
          </cell>
          <cell r="AF79" t="str">
            <v>X</v>
          </cell>
          <cell r="AG79" t="str">
            <v>X</v>
          </cell>
          <cell r="AH79" t="str">
            <v>X</v>
          </cell>
          <cell r="AI79" t="str">
            <v>X</v>
          </cell>
          <cell r="AJ79" t="str">
            <v>X</v>
          </cell>
        </row>
        <row r="80">
          <cell r="A80" t="str">
            <v>Iran</v>
          </cell>
          <cell r="B80" t="str">
            <v>'11100'</v>
          </cell>
          <cell r="C80" t="str">
            <v>eLife:</v>
          </cell>
          <cell r="D80" t="str">
            <v>IRN</v>
          </cell>
          <cell r="E80" t="str">
            <v>Iran</v>
          </cell>
          <cell r="F80">
            <v>44561</v>
          </cell>
          <cell r="G80">
            <v>85.028760000000005</v>
          </cell>
          <cell r="H80">
            <v>131606</v>
          </cell>
          <cell r="I80">
            <v>251283</v>
          </cell>
          <cell r="J80" t="str">
            <v>Lancet:</v>
          </cell>
          <cell r="K80" t="str">
            <v>Iran</v>
          </cell>
          <cell r="L80">
            <v>85.36</v>
          </cell>
          <cell r="M80">
            <v>132000</v>
          </cell>
          <cell r="N80">
            <v>274000</v>
          </cell>
          <cell r="O80" t="str">
            <v>Econo:</v>
          </cell>
          <cell r="P80" t="str">
            <v>IRN</v>
          </cell>
          <cell r="Q80" t="str">
            <v>Iran</v>
          </cell>
          <cell r="R80">
            <v>44561</v>
          </cell>
          <cell r="S80">
            <v>131606</v>
          </cell>
          <cell r="T80">
            <v>258514</v>
          </cell>
          <cell r="U80" t="str">
            <v>Levitt1:</v>
          </cell>
          <cell r="V80" t="str">
            <v>X</v>
          </cell>
          <cell r="W80" t="str">
            <v>X</v>
          </cell>
          <cell r="X80" t="str">
            <v>X</v>
          </cell>
          <cell r="Y80" t="str">
            <v>X</v>
          </cell>
          <cell r="Z80" t="str">
            <v>X</v>
          </cell>
          <cell r="AA80" t="str">
            <v>X</v>
          </cell>
          <cell r="AB80" t="str">
            <v>X</v>
          </cell>
          <cell r="AC80" t="str">
            <v>Levitt2:</v>
          </cell>
          <cell r="AD80" t="str">
            <v>X</v>
          </cell>
          <cell r="AE80" t="str">
            <v>X</v>
          </cell>
          <cell r="AF80" t="str">
            <v>X</v>
          </cell>
          <cell r="AG80" t="str">
            <v>X</v>
          </cell>
          <cell r="AH80" t="str">
            <v>X</v>
          </cell>
          <cell r="AI80" t="str">
            <v>X</v>
          </cell>
          <cell r="AJ80" t="str">
            <v>X</v>
          </cell>
        </row>
        <row r="81">
          <cell r="A81" t="str">
            <v>Iraq</v>
          </cell>
          <cell r="B81" t="str">
            <v>'01100'</v>
          </cell>
          <cell r="C81" t="str">
            <v>eLife:</v>
          </cell>
          <cell r="D81" t="str">
            <v>X</v>
          </cell>
          <cell r="E81" t="str">
            <v>X</v>
          </cell>
          <cell r="F81" t="str">
            <v>X</v>
          </cell>
          <cell r="G81" t="str">
            <v>X</v>
          </cell>
          <cell r="H81" t="str">
            <v>X</v>
          </cell>
          <cell r="I81" t="str">
            <v>X</v>
          </cell>
          <cell r="J81" t="str">
            <v>Lancet:</v>
          </cell>
          <cell r="K81" t="str">
            <v>Iraq</v>
          </cell>
          <cell r="L81">
            <v>32.67</v>
          </cell>
          <cell r="M81">
            <v>24200</v>
          </cell>
          <cell r="N81">
            <v>183000</v>
          </cell>
          <cell r="O81" t="str">
            <v>Econo:</v>
          </cell>
          <cell r="P81" t="str">
            <v>IRQ</v>
          </cell>
          <cell r="Q81" t="str">
            <v>Iraq</v>
          </cell>
          <cell r="R81">
            <v>44561</v>
          </cell>
          <cell r="S81">
            <v>24158</v>
          </cell>
          <cell r="T81">
            <v>257540</v>
          </cell>
          <cell r="U81" t="str">
            <v>Levitt1:</v>
          </cell>
          <cell r="V81" t="str">
            <v>X</v>
          </cell>
          <cell r="W81" t="str">
            <v>X</v>
          </cell>
          <cell r="X81" t="str">
            <v>X</v>
          </cell>
          <cell r="Y81" t="str">
            <v>X</v>
          </cell>
          <cell r="Z81" t="str">
            <v>X</v>
          </cell>
          <cell r="AA81" t="str">
            <v>X</v>
          </cell>
          <cell r="AB81" t="str">
            <v>X</v>
          </cell>
          <cell r="AC81" t="str">
            <v>Levitt2:</v>
          </cell>
          <cell r="AD81" t="str">
            <v>X</v>
          </cell>
          <cell r="AE81" t="str">
            <v>X</v>
          </cell>
          <cell r="AF81" t="str">
            <v>X</v>
          </cell>
          <cell r="AG81" t="str">
            <v>X</v>
          </cell>
          <cell r="AH81" t="str">
            <v>X</v>
          </cell>
          <cell r="AI81" t="str">
            <v>X</v>
          </cell>
          <cell r="AJ81" t="str">
            <v>X</v>
          </cell>
        </row>
        <row r="82">
          <cell r="A82" t="str">
            <v>Ireland</v>
          </cell>
          <cell r="B82" t="str">
            <v>'11100'</v>
          </cell>
          <cell r="C82" t="str">
            <v>eLife:</v>
          </cell>
          <cell r="D82" t="str">
            <v>IRL</v>
          </cell>
          <cell r="E82" t="str">
            <v>Ireland</v>
          </cell>
          <cell r="F82">
            <v>44561</v>
          </cell>
          <cell r="G82">
            <v>4.9829040000000004</v>
          </cell>
          <cell r="H82">
            <v>5912</v>
          </cell>
          <cell r="I82">
            <v>2954</v>
          </cell>
          <cell r="J82" t="str">
            <v>Lancet:</v>
          </cell>
          <cell r="K82" t="str">
            <v>Ireland</v>
          </cell>
          <cell r="L82">
            <v>4.68</v>
          </cell>
          <cell r="M82">
            <v>5910</v>
          </cell>
          <cell r="N82">
            <v>1170</v>
          </cell>
          <cell r="O82" t="str">
            <v>Econo:</v>
          </cell>
          <cell r="P82" t="str">
            <v>IRL</v>
          </cell>
          <cell r="Q82" t="str">
            <v>Ireland</v>
          </cell>
          <cell r="R82">
            <v>44561</v>
          </cell>
          <cell r="S82">
            <v>5912</v>
          </cell>
          <cell r="T82">
            <v>3900</v>
          </cell>
          <cell r="U82" t="str">
            <v>Levitt1:</v>
          </cell>
          <cell r="V82" t="str">
            <v>X</v>
          </cell>
          <cell r="W82" t="str">
            <v>X</v>
          </cell>
          <cell r="X82" t="str">
            <v>X</v>
          </cell>
          <cell r="Y82" t="str">
            <v>X</v>
          </cell>
          <cell r="Z82" t="str">
            <v>X</v>
          </cell>
          <cell r="AA82" t="str">
            <v>X</v>
          </cell>
          <cell r="AB82" t="str">
            <v>X</v>
          </cell>
          <cell r="AC82" t="str">
            <v>Levitt2:</v>
          </cell>
          <cell r="AD82" t="str">
            <v>X</v>
          </cell>
          <cell r="AE82" t="str">
            <v>X</v>
          </cell>
          <cell r="AF82" t="str">
            <v>X</v>
          </cell>
          <cell r="AG82" t="str">
            <v>X</v>
          </cell>
          <cell r="AH82" t="str">
            <v>X</v>
          </cell>
          <cell r="AI82" t="str">
            <v>X</v>
          </cell>
          <cell r="AJ82" t="str">
            <v>X</v>
          </cell>
        </row>
        <row r="83">
          <cell r="A83" t="str">
            <v>Israel</v>
          </cell>
          <cell r="B83" t="str">
            <v>'11111'</v>
          </cell>
          <cell r="C83" t="str">
            <v>eLife:</v>
          </cell>
          <cell r="D83" t="str">
            <v>ISR</v>
          </cell>
          <cell r="E83" t="str">
            <v>Israel</v>
          </cell>
          <cell r="F83">
            <v>44561</v>
          </cell>
          <cell r="G83">
            <v>9.2910000000000004</v>
          </cell>
          <cell r="H83">
            <v>8243</v>
          </cell>
          <cell r="I83">
            <v>7203</v>
          </cell>
          <cell r="J83" t="str">
            <v>Lancet:</v>
          </cell>
          <cell r="K83" t="str">
            <v>Israel</v>
          </cell>
          <cell r="L83">
            <v>9.1</v>
          </cell>
          <cell r="M83">
            <v>8240</v>
          </cell>
          <cell r="N83">
            <v>9280</v>
          </cell>
          <cell r="O83" t="str">
            <v>Econo:</v>
          </cell>
          <cell r="P83" t="str">
            <v>ISR</v>
          </cell>
          <cell r="Q83" t="str">
            <v>Israel</v>
          </cell>
          <cell r="R83">
            <v>44561</v>
          </cell>
          <cell r="S83">
            <v>8243</v>
          </cell>
          <cell r="T83">
            <v>7967</v>
          </cell>
          <cell r="U83" t="str">
            <v>Levitt1:</v>
          </cell>
          <cell r="V83" t="str">
            <v>ISR</v>
          </cell>
          <cell r="W83" t="str">
            <v>Israel</v>
          </cell>
          <cell r="X83" t="str">
            <v>20_&amp;_21</v>
          </cell>
          <cell r="Y83">
            <v>104.357</v>
          </cell>
          <cell r="Z83">
            <v>9.2929999999999993</v>
          </cell>
          <cell r="AA83">
            <v>99437</v>
          </cell>
          <cell r="AB83">
            <v>3200.8</v>
          </cell>
          <cell r="AC83" t="str">
            <v>Levitt2:</v>
          </cell>
          <cell r="AD83" t="str">
            <v>ISR</v>
          </cell>
          <cell r="AE83" t="str">
            <v>Israel</v>
          </cell>
          <cell r="AF83" t="str">
            <v>20_&amp;_21</v>
          </cell>
          <cell r="AG83">
            <v>104.357</v>
          </cell>
          <cell r="AH83">
            <v>9.2929999999999993</v>
          </cell>
          <cell r="AI83">
            <v>99437</v>
          </cell>
          <cell r="AJ83">
            <v>5420.6</v>
          </cell>
        </row>
        <row r="84">
          <cell r="A84" t="str">
            <v>Italy</v>
          </cell>
          <cell r="B84" t="str">
            <v>'11111'</v>
          </cell>
          <cell r="C84" t="str">
            <v>eLife:</v>
          </cell>
          <cell r="D84" t="str">
            <v>ITA</v>
          </cell>
          <cell r="E84" t="str">
            <v>Italy</v>
          </cell>
          <cell r="F84">
            <v>44561</v>
          </cell>
          <cell r="G84">
            <v>60.367471000000002</v>
          </cell>
          <cell r="H84">
            <v>137402</v>
          </cell>
          <cell r="I84">
            <v>167816</v>
          </cell>
          <cell r="J84" t="str">
            <v>Lancet:</v>
          </cell>
          <cell r="K84" t="str">
            <v>Italy</v>
          </cell>
          <cell r="L84">
            <v>56.95</v>
          </cell>
          <cell r="M84">
            <v>137000</v>
          </cell>
          <cell r="N84">
            <v>259000</v>
          </cell>
          <cell r="O84" t="str">
            <v>Econo:</v>
          </cell>
          <cell r="P84" t="str">
            <v>ITA</v>
          </cell>
          <cell r="Q84" t="str">
            <v>Italy</v>
          </cell>
          <cell r="R84">
            <v>44561</v>
          </cell>
          <cell r="S84">
            <v>137402</v>
          </cell>
          <cell r="T84">
            <v>190872</v>
          </cell>
          <cell r="U84" t="str">
            <v>Levitt1:</v>
          </cell>
          <cell r="V84" t="str">
            <v>ITA</v>
          </cell>
          <cell r="W84" t="str">
            <v>Italy</v>
          </cell>
          <cell r="X84" t="str">
            <v>20_&amp;_21</v>
          </cell>
          <cell r="Y84">
            <v>104.357</v>
          </cell>
          <cell r="Z84">
            <v>59.63</v>
          </cell>
          <cell r="AA84">
            <v>1454193</v>
          </cell>
          <cell r="AB84">
            <v>115689.5</v>
          </cell>
          <cell r="AC84" t="str">
            <v>Levitt2:</v>
          </cell>
          <cell r="AD84" t="str">
            <v>ITA</v>
          </cell>
          <cell r="AE84" t="str">
            <v>Italy</v>
          </cell>
          <cell r="AF84" t="str">
            <v>20_&amp;_21</v>
          </cell>
          <cell r="AG84">
            <v>104.357</v>
          </cell>
          <cell r="AH84">
            <v>59.63</v>
          </cell>
          <cell r="AI84">
            <v>1454193</v>
          </cell>
          <cell r="AJ84">
            <v>166372.9</v>
          </cell>
        </row>
        <row r="85">
          <cell r="A85" t="str">
            <v>Jamaica</v>
          </cell>
          <cell r="B85" t="str">
            <v>'01100'</v>
          </cell>
          <cell r="C85" t="str">
            <v>eLife:</v>
          </cell>
          <cell r="D85" t="str">
            <v>X</v>
          </cell>
          <cell r="E85" t="str">
            <v>X</v>
          </cell>
          <cell r="F85" t="str">
            <v>X</v>
          </cell>
          <cell r="G85" t="str">
            <v>X</v>
          </cell>
          <cell r="H85" t="str">
            <v>X</v>
          </cell>
          <cell r="I85" t="str">
            <v>X</v>
          </cell>
          <cell r="J85" t="str">
            <v>Lancet:</v>
          </cell>
          <cell r="K85" t="str">
            <v>Jamaica</v>
          </cell>
          <cell r="L85">
            <v>2.6</v>
          </cell>
          <cell r="M85">
            <v>2470</v>
          </cell>
          <cell r="N85">
            <v>6460</v>
          </cell>
          <cell r="O85" t="str">
            <v>Econo:</v>
          </cell>
          <cell r="P85" t="str">
            <v>JAM</v>
          </cell>
          <cell r="Q85" t="str">
            <v>Jamaica</v>
          </cell>
          <cell r="R85">
            <v>44561</v>
          </cell>
          <cell r="S85">
            <v>2473</v>
          </cell>
          <cell r="T85">
            <v>2816</v>
          </cell>
          <cell r="U85" t="str">
            <v>Levitt1:</v>
          </cell>
          <cell r="V85" t="str">
            <v>X</v>
          </cell>
          <cell r="W85" t="str">
            <v>X</v>
          </cell>
          <cell r="X85" t="str">
            <v>X</v>
          </cell>
          <cell r="Y85" t="str">
            <v>X</v>
          </cell>
          <cell r="Z85" t="str">
            <v>X</v>
          </cell>
          <cell r="AA85" t="str">
            <v>X</v>
          </cell>
          <cell r="AB85" t="str">
            <v>X</v>
          </cell>
          <cell r="AC85" t="str">
            <v>Levitt2:</v>
          </cell>
          <cell r="AD85" t="str">
            <v>X</v>
          </cell>
          <cell r="AE85" t="str">
            <v>X</v>
          </cell>
          <cell r="AF85" t="str">
            <v>X</v>
          </cell>
          <cell r="AG85" t="str">
            <v>X</v>
          </cell>
          <cell r="AH85" t="str">
            <v>X</v>
          </cell>
          <cell r="AI85" t="str">
            <v>X</v>
          </cell>
          <cell r="AJ85" t="str">
            <v>X</v>
          </cell>
        </row>
        <row r="86">
          <cell r="A86" t="str">
            <v>Japan</v>
          </cell>
          <cell r="B86" t="str">
            <v>'11100'</v>
          </cell>
          <cell r="C86" t="str">
            <v>eLife:</v>
          </cell>
          <cell r="D86" t="str">
            <v>JPN</v>
          </cell>
          <cell r="E86" t="str">
            <v>Japan</v>
          </cell>
          <cell r="F86">
            <v>44561</v>
          </cell>
          <cell r="G86">
            <v>126.05079600000001</v>
          </cell>
          <cell r="H86">
            <v>18389</v>
          </cell>
          <cell r="I86">
            <v>-13147</v>
          </cell>
          <cell r="J86" t="str">
            <v>Lancet:</v>
          </cell>
          <cell r="K86" t="str">
            <v>Japan</v>
          </cell>
          <cell r="L86">
            <v>125.85</v>
          </cell>
          <cell r="M86">
            <v>18400</v>
          </cell>
          <cell r="N86">
            <v>111000</v>
          </cell>
          <cell r="O86" t="str">
            <v>Econo:</v>
          </cell>
          <cell r="P86" t="str">
            <v>JPN</v>
          </cell>
          <cell r="Q86" t="str">
            <v>Japan</v>
          </cell>
          <cell r="R86">
            <v>44561</v>
          </cell>
          <cell r="S86">
            <v>18389</v>
          </cell>
          <cell r="T86">
            <v>15873</v>
          </cell>
          <cell r="U86" t="str">
            <v>Levitt1:</v>
          </cell>
          <cell r="V86" t="str">
            <v>X</v>
          </cell>
          <cell r="W86" t="str">
            <v>X</v>
          </cell>
          <cell r="X86" t="str">
            <v>X</v>
          </cell>
          <cell r="Y86" t="str">
            <v>X</v>
          </cell>
          <cell r="Z86" t="str">
            <v>X</v>
          </cell>
          <cell r="AA86" t="str">
            <v>X</v>
          </cell>
          <cell r="AB86" t="str">
            <v>X</v>
          </cell>
          <cell r="AC86" t="str">
            <v>Levitt2:</v>
          </cell>
          <cell r="AD86" t="str">
            <v>X</v>
          </cell>
          <cell r="AE86" t="str">
            <v>X</v>
          </cell>
          <cell r="AF86" t="str">
            <v>X</v>
          </cell>
          <cell r="AG86" t="str">
            <v>X</v>
          </cell>
          <cell r="AH86" t="str">
            <v>X</v>
          </cell>
          <cell r="AI86" t="str">
            <v>X</v>
          </cell>
          <cell r="AJ86" t="str">
            <v>X</v>
          </cell>
        </row>
        <row r="87">
          <cell r="A87" t="str">
            <v>Jordan</v>
          </cell>
          <cell r="B87" t="str">
            <v>'01100'</v>
          </cell>
          <cell r="C87" t="str">
            <v>eLife:</v>
          </cell>
          <cell r="D87" t="str">
            <v>X</v>
          </cell>
          <cell r="E87" t="str">
            <v>X</v>
          </cell>
          <cell r="F87" t="str">
            <v>X</v>
          </cell>
          <cell r="G87" t="str">
            <v>X</v>
          </cell>
          <cell r="H87" t="str">
            <v>X</v>
          </cell>
          <cell r="I87" t="str">
            <v>X</v>
          </cell>
          <cell r="J87" t="str">
            <v>Lancet:</v>
          </cell>
          <cell r="K87" t="str">
            <v>Jordan</v>
          </cell>
          <cell r="L87">
            <v>11.8</v>
          </cell>
          <cell r="M87">
            <v>12700</v>
          </cell>
          <cell r="N87">
            <v>27000</v>
          </cell>
          <cell r="O87" t="str">
            <v>Econo:</v>
          </cell>
          <cell r="P87" t="str">
            <v>JOR</v>
          </cell>
          <cell r="Q87" t="str">
            <v>Jordan</v>
          </cell>
          <cell r="R87">
            <v>44561</v>
          </cell>
          <cell r="S87">
            <v>12653</v>
          </cell>
          <cell r="T87">
            <v>21564</v>
          </cell>
          <cell r="U87" t="str">
            <v>Levitt1:</v>
          </cell>
          <cell r="V87" t="str">
            <v>X</v>
          </cell>
          <cell r="W87" t="str">
            <v>X</v>
          </cell>
          <cell r="X87" t="str">
            <v>X</v>
          </cell>
          <cell r="Y87" t="str">
            <v>X</v>
          </cell>
          <cell r="Z87" t="str">
            <v>X</v>
          </cell>
          <cell r="AA87" t="str">
            <v>X</v>
          </cell>
          <cell r="AB87" t="str">
            <v>X</v>
          </cell>
          <cell r="AC87" t="str">
            <v>Levitt2:</v>
          </cell>
          <cell r="AD87" t="str">
            <v>X</v>
          </cell>
          <cell r="AE87" t="str">
            <v>X</v>
          </cell>
          <cell r="AF87" t="str">
            <v>X</v>
          </cell>
          <cell r="AG87" t="str">
            <v>X</v>
          </cell>
          <cell r="AH87" t="str">
            <v>X</v>
          </cell>
          <cell r="AI87" t="str">
            <v>X</v>
          </cell>
          <cell r="AJ87" t="str">
            <v>X</v>
          </cell>
        </row>
        <row r="88">
          <cell r="A88" t="str">
            <v>Kazakhstan</v>
          </cell>
          <cell r="B88" t="str">
            <v>'11100'</v>
          </cell>
          <cell r="C88" t="str">
            <v>eLife:</v>
          </cell>
          <cell r="D88" t="str">
            <v>KAZ</v>
          </cell>
          <cell r="E88" t="str">
            <v>Kazakhstan</v>
          </cell>
          <cell r="F88">
            <v>44561</v>
          </cell>
          <cell r="G88">
            <v>18.994958</v>
          </cell>
          <cell r="H88">
            <v>18211</v>
          </cell>
          <cell r="I88">
            <v>80686</v>
          </cell>
          <cell r="J88" t="str">
            <v>Lancet:</v>
          </cell>
          <cell r="K88" t="str">
            <v>Kazakhstan</v>
          </cell>
          <cell r="L88">
            <v>17.38</v>
          </cell>
          <cell r="M88">
            <v>12900</v>
          </cell>
          <cell r="N88">
            <v>49000</v>
          </cell>
          <cell r="O88" t="str">
            <v>Econo:</v>
          </cell>
          <cell r="P88" t="str">
            <v>KAZ</v>
          </cell>
          <cell r="Q88" t="str">
            <v>Kazakhstan</v>
          </cell>
          <cell r="R88">
            <v>44561</v>
          </cell>
          <cell r="S88">
            <v>18211</v>
          </cell>
          <cell r="T88">
            <v>81946</v>
          </cell>
          <cell r="U88" t="str">
            <v>Levitt1:</v>
          </cell>
          <cell r="V88" t="str">
            <v>X</v>
          </cell>
          <cell r="W88" t="str">
            <v>X</v>
          </cell>
          <cell r="X88" t="str">
            <v>X</v>
          </cell>
          <cell r="Y88" t="str">
            <v>X</v>
          </cell>
          <cell r="Z88" t="str">
            <v>X</v>
          </cell>
          <cell r="AA88" t="str">
            <v>X</v>
          </cell>
          <cell r="AB88" t="str">
            <v>X</v>
          </cell>
          <cell r="AC88" t="str">
            <v>Levitt2:</v>
          </cell>
          <cell r="AD88" t="str">
            <v>X</v>
          </cell>
          <cell r="AE88" t="str">
            <v>X</v>
          </cell>
          <cell r="AF88" t="str">
            <v>X</v>
          </cell>
          <cell r="AG88" t="str">
            <v>X</v>
          </cell>
          <cell r="AH88" t="str">
            <v>X</v>
          </cell>
          <cell r="AI88" t="str">
            <v>X</v>
          </cell>
          <cell r="AJ88" t="str">
            <v>X</v>
          </cell>
        </row>
        <row r="89">
          <cell r="A89" t="str">
            <v>Kenya</v>
          </cell>
          <cell r="B89" t="str">
            <v>'01100'</v>
          </cell>
          <cell r="C89" t="str">
            <v>eLife:</v>
          </cell>
          <cell r="D89" t="str">
            <v>X</v>
          </cell>
          <cell r="E89" t="str">
            <v>X</v>
          </cell>
          <cell r="F89" t="str">
            <v>X</v>
          </cell>
          <cell r="G89" t="str">
            <v>X</v>
          </cell>
          <cell r="H89" t="str">
            <v>X</v>
          </cell>
          <cell r="I89" t="str">
            <v>X</v>
          </cell>
          <cell r="J89" t="str">
            <v>Lancet:</v>
          </cell>
          <cell r="K89" t="str">
            <v>Kenya</v>
          </cell>
          <cell r="L89">
            <v>47.19</v>
          </cell>
          <cell r="M89">
            <v>5380</v>
          </cell>
          <cell r="N89">
            <v>171000</v>
          </cell>
          <cell r="O89" t="str">
            <v>Econo:</v>
          </cell>
          <cell r="P89" t="str">
            <v>KEN</v>
          </cell>
          <cell r="Q89" t="str">
            <v>Kenya</v>
          </cell>
          <cell r="R89">
            <v>44561</v>
          </cell>
          <cell r="S89">
            <v>5378</v>
          </cell>
          <cell r="T89">
            <v>87165</v>
          </cell>
          <cell r="U89" t="str">
            <v>Levitt1:</v>
          </cell>
          <cell r="V89" t="str">
            <v>X</v>
          </cell>
          <cell r="W89" t="str">
            <v>X</v>
          </cell>
          <cell r="X89" t="str">
            <v>X</v>
          </cell>
          <cell r="Y89" t="str">
            <v>X</v>
          </cell>
          <cell r="Z89" t="str">
            <v>X</v>
          </cell>
          <cell r="AA89" t="str">
            <v>X</v>
          </cell>
          <cell r="AB89" t="str">
            <v>X</v>
          </cell>
          <cell r="AC89" t="str">
            <v>Levitt2:</v>
          </cell>
          <cell r="AD89" t="str">
            <v>X</v>
          </cell>
          <cell r="AE89" t="str">
            <v>X</v>
          </cell>
          <cell r="AF89" t="str">
            <v>X</v>
          </cell>
          <cell r="AG89" t="str">
            <v>X</v>
          </cell>
          <cell r="AH89" t="str">
            <v>X</v>
          </cell>
          <cell r="AI89" t="str">
            <v>X</v>
          </cell>
          <cell r="AJ89" t="str">
            <v>X</v>
          </cell>
        </row>
        <row r="90">
          <cell r="A90" t="str">
            <v>Kuwait</v>
          </cell>
          <cell r="B90" t="str">
            <v>'01100'</v>
          </cell>
          <cell r="C90" t="str">
            <v>eLife:</v>
          </cell>
          <cell r="D90" t="str">
            <v>X</v>
          </cell>
          <cell r="E90" t="str">
            <v>X</v>
          </cell>
          <cell r="F90" t="str">
            <v>X</v>
          </cell>
          <cell r="G90" t="str">
            <v>X</v>
          </cell>
          <cell r="H90" t="str">
            <v>X</v>
          </cell>
          <cell r="I90" t="str">
            <v>X</v>
          </cell>
          <cell r="J90" t="str">
            <v>Lancet:</v>
          </cell>
          <cell r="K90" t="str">
            <v>Kuwait</v>
          </cell>
          <cell r="L90">
            <v>4.33</v>
          </cell>
          <cell r="M90">
            <v>2470</v>
          </cell>
          <cell r="N90">
            <v>3560</v>
          </cell>
          <cell r="O90" t="str">
            <v>Econo:</v>
          </cell>
          <cell r="P90" t="str">
            <v>KWT</v>
          </cell>
          <cell r="Q90" t="str">
            <v>Kuwait</v>
          </cell>
          <cell r="R90">
            <v>44561</v>
          </cell>
          <cell r="S90">
            <v>2468</v>
          </cell>
          <cell r="T90">
            <v>7528</v>
          </cell>
          <cell r="U90" t="str">
            <v>Levitt1:</v>
          </cell>
          <cell r="V90" t="str">
            <v>X</v>
          </cell>
          <cell r="W90" t="str">
            <v>X</v>
          </cell>
          <cell r="X90" t="str">
            <v>X</v>
          </cell>
          <cell r="Y90" t="str">
            <v>X</v>
          </cell>
          <cell r="Z90" t="str">
            <v>X</v>
          </cell>
          <cell r="AA90" t="str">
            <v>X</v>
          </cell>
          <cell r="AB90" t="str">
            <v>X</v>
          </cell>
          <cell r="AC90" t="str">
            <v>Levitt2:</v>
          </cell>
          <cell r="AD90" t="str">
            <v>X</v>
          </cell>
          <cell r="AE90" t="str">
            <v>X</v>
          </cell>
          <cell r="AF90" t="str">
            <v>X</v>
          </cell>
          <cell r="AG90" t="str">
            <v>X</v>
          </cell>
          <cell r="AH90" t="str">
            <v>X</v>
          </cell>
          <cell r="AI90" t="str">
            <v>X</v>
          </cell>
          <cell r="AJ90" t="str">
            <v>X</v>
          </cell>
        </row>
        <row r="91">
          <cell r="A91" t="str">
            <v>Kyrgyzstan</v>
          </cell>
          <cell r="B91" t="str">
            <v>'11100'</v>
          </cell>
          <cell r="C91" t="str">
            <v>eLife:</v>
          </cell>
          <cell r="D91" t="str">
            <v>KGZ</v>
          </cell>
          <cell r="E91" t="str">
            <v>Kyrgyzstan</v>
          </cell>
          <cell r="F91">
            <v>44561</v>
          </cell>
          <cell r="G91">
            <v>6.6283469999999998</v>
          </cell>
          <cell r="H91">
            <v>2802</v>
          </cell>
          <cell r="I91">
            <v>14532</v>
          </cell>
          <cell r="J91" t="str">
            <v>Lancet:</v>
          </cell>
          <cell r="K91" t="str">
            <v>Kyrgyzstan</v>
          </cell>
          <cell r="L91">
            <v>6.27</v>
          </cell>
          <cell r="M91">
            <v>2800</v>
          </cell>
          <cell r="N91">
            <v>22600</v>
          </cell>
          <cell r="O91" t="str">
            <v>Econo:</v>
          </cell>
          <cell r="P91" t="str">
            <v>KGZ</v>
          </cell>
          <cell r="Q91" t="str">
            <v>Kyrgyzstan</v>
          </cell>
          <cell r="R91">
            <v>44561</v>
          </cell>
          <cell r="S91">
            <v>2802</v>
          </cell>
          <cell r="T91">
            <v>13906</v>
          </cell>
          <cell r="U91" t="str">
            <v>Levitt1:</v>
          </cell>
          <cell r="V91" t="str">
            <v>X</v>
          </cell>
          <cell r="W91" t="str">
            <v>X</v>
          </cell>
          <cell r="X91" t="str">
            <v>X</v>
          </cell>
          <cell r="Y91" t="str">
            <v>X</v>
          </cell>
          <cell r="Z91" t="str">
            <v>X</v>
          </cell>
          <cell r="AA91" t="str">
            <v>X</v>
          </cell>
          <cell r="AB91" t="str">
            <v>X</v>
          </cell>
          <cell r="AC91" t="str">
            <v>Levitt2:</v>
          </cell>
          <cell r="AD91" t="str">
            <v>X</v>
          </cell>
          <cell r="AE91" t="str">
            <v>X</v>
          </cell>
          <cell r="AF91" t="str">
            <v>X</v>
          </cell>
          <cell r="AG91" t="str">
            <v>X</v>
          </cell>
          <cell r="AH91" t="str">
            <v>X</v>
          </cell>
          <cell r="AI91" t="str">
            <v>X</v>
          </cell>
          <cell r="AJ91" t="str">
            <v>X</v>
          </cell>
        </row>
        <row r="92">
          <cell r="A92" t="str">
            <v>Laos</v>
          </cell>
          <cell r="B92" t="str">
            <v>'01100'</v>
          </cell>
          <cell r="C92" t="str">
            <v>eLife:</v>
          </cell>
          <cell r="D92" t="str">
            <v>X</v>
          </cell>
          <cell r="E92" t="str">
            <v>X</v>
          </cell>
          <cell r="F92" t="str">
            <v>X</v>
          </cell>
          <cell r="G92" t="str">
            <v>X</v>
          </cell>
          <cell r="H92" t="str">
            <v>X</v>
          </cell>
          <cell r="I92" t="str">
            <v>X</v>
          </cell>
          <cell r="J92" t="str">
            <v>Lancet:</v>
          </cell>
          <cell r="K92" t="str">
            <v>Laos</v>
          </cell>
          <cell r="L92">
            <v>6.69</v>
          </cell>
          <cell r="M92">
            <v>372</v>
          </cell>
          <cell r="N92">
            <v>4640</v>
          </cell>
          <cell r="O92" t="str">
            <v>Econo:</v>
          </cell>
          <cell r="P92" t="str">
            <v>LAO</v>
          </cell>
          <cell r="Q92" t="str">
            <v>Laos</v>
          </cell>
          <cell r="R92">
            <v>44561</v>
          </cell>
          <cell r="S92">
            <v>372</v>
          </cell>
          <cell r="T92">
            <v>9772</v>
          </cell>
          <cell r="U92" t="str">
            <v>Levitt1:</v>
          </cell>
          <cell r="V92" t="str">
            <v>X</v>
          </cell>
          <cell r="W92" t="str">
            <v>X</v>
          </cell>
          <cell r="X92" t="str">
            <v>X</v>
          </cell>
          <cell r="Y92" t="str">
            <v>X</v>
          </cell>
          <cell r="Z92" t="str">
            <v>X</v>
          </cell>
          <cell r="AA92" t="str">
            <v>X</v>
          </cell>
          <cell r="AB92" t="str">
            <v>X</v>
          </cell>
          <cell r="AC92" t="str">
            <v>Levitt2:</v>
          </cell>
          <cell r="AD92" t="str">
            <v>X</v>
          </cell>
          <cell r="AE92" t="str">
            <v>X</v>
          </cell>
          <cell r="AF92" t="str">
            <v>X</v>
          </cell>
          <cell r="AG92" t="str">
            <v>X</v>
          </cell>
          <cell r="AH92" t="str">
            <v>X</v>
          </cell>
          <cell r="AI92" t="str">
            <v>X</v>
          </cell>
          <cell r="AJ92" t="str">
            <v>X</v>
          </cell>
        </row>
        <row r="93">
          <cell r="A93" t="str">
            <v>Latvia</v>
          </cell>
          <cell r="B93" t="str">
            <v>'11111'</v>
          </cell>
          <cell r="C93" t="str">
            <v>eLife:</v>
          </cell>
          <cell r="D93" t="str">
            <v>LVA</v>
          </cell>
          <cell r="E93" t="str">
            <v>Latvia</v>
          </cell>
          <cell r="F93">
            <v>44561</v>
          </cell>
          <cell r="G93">
            <v>1.8669340000000001</v>
          </cell>
          <cell r="H93">
            <v>4570</v>
          </cell>
          <cell r="I93">
            <v>6979</v>
          </cell>
          <cell r="J93" t="str">
            <v>Lancet:</v>
          </cell>
          <cell r="K93" t="str">
            <v>Latvia</v>
          </cell>
          <cell r="L93">
            <v>1.76</v>
          </cell>
          <cell r="M93">
            <v>4570</v>
          </cell>
          <cell r="N93">
            <v>12400</v>
          </cell>
          <cell r="O93" t="str">
            <v>Econo:</v>
          </cell>
          <cell r="P93" t="str">
            <v>LVA</v>
          </cell>
          <cell r="Q93" t="str">
            <v>Latvia</v>
          </cell>
          <cell r="R93">
            <v>44561</v>
          </cell>
          <cell r="S93">
            <v>4570</v>
          </cell>
          <cell r="T93">
            <v>7851</v>
          </cell>
          <cell r="U93" t="str">
            <v>Levitt1:</v>
          </cell>
          <cell r="V93" t="str">
            <v>LVA</v>
          </cell>
          <cell r="W93" t="str">
            <v>Latvia</v>
          </cell>
          <cell r="X93" t="str">
            <v>20_&amp;_21</v>
          </cell>
          <cell r="Y93">
            <v>104.357</v>
          </cell>
          <cell r="Z93">
            <v>1.9059999999999999</v>
          </cell>
          <cell r="AA93">
            <v>63088</v>
          </cell>
          <cell r="AB93">
            <v>6045.8</v>
          </cell>
          <cell r="AC93" t="str">
            <v>Levitt2:</v>
          </cell>
          <cell r="AD93" t="str">
            <v>LVA</v>
          </cell>
          <cell r="AE93" t="str">
            <v>Latvia</v>
          </cell>
          <cell r="AF93" t="str">
            <v>20_&amp;_21</v>
          </cell>
          <cell r="AG93">
            <v>104.357</v>
          </cell>
          <cell r="AH93">
            <v>1.9059999999999999</v>
          </cell>
          <cell r="AI93">
            <v>63088</v>
          </cell>
          <cell r="AJ93">
            <v>7023.2</v>
          </cell>
        </row>
        <row r="94">
          <cell r="A94" t="str">
            <v>Lebanon</v>
          </cell>
          <cell r="B94" t="str">
            <v>'11100'</v>
          </cell>
          <cell r="C94" t="str">
            <v>eLife:</v>
          </cell>
          <cell r="D94" t="str">
            <v>LBN</v>
          </cell>
          <cell r="E94" t="str">
            <v>Lebanon</v>
          </cell>
          <cell r="F94">
            <v>44561</v>
          </cell>
          <cell r="G94">
            <v>6.7691509999999999</v>
          </cell>
          <cell r="H94">
            <v>9119</v>
          </cell>
          <cell r="I94">
            <v>15149</v>
          </cell>
          <cell r="J94" t="str">
            <v>Lancet:</v>
          </cell>
          <cell r="K94" t="str">
            <v>Lebanon</v>
          </cell>
          <cell r="L94">
            <v>4.34</v>
          </cell>
          <cell r="M94">
            <v>9120</v>
          </cell>
          <cell r="N94">
            <v>36100</v>
          </cell>
          <cell r="O94" t="str">
            <v>Econo:</v>
          </cell>
          <cell r="P94" t="str">
            <v>LBN</v>
          </cell>
          <cell r="Q94" t="str">
            <v>Lebanon</v>
          </cell>
          <cell r="R94">
            <v>44561</v>
          </cell>
          <cell r="S94">
            <v>9119</v>
          </cell>
          <cell r="T94">
            <v>14111</v>
          </cell>
          <cell r="U94" t="str">
            <v>Levitt1:</v>
          </cell>
          <cell r="V94" t="str">
            <v>X</v>
          </cell>
          <cell r="W94" t="str">
            <v>X</v>
          </cell>
          <cell r="X94" t="str">
            <v>X</v>
          </cell>
          <cell r="Y94" t="str">
            <v>X</v>
          </cell>
          <cell r="Z94" t="str">
            <v>X</v>
          </cell>
          <cell r="AA94" t="str">
            <v>X</v>
          </cell>
          <cell r="AB94" t="str">
            <v>X</v>
          </cell>
          <cell r="AC94" t="str">
            <v>Levitt2:</v>
          </cell>
          <cell r="AD94" t="str">
            <v>X</v>
          </cell>
          <cell r="AE94" t="str">
            <v>X</v>
          </cell>
          <cell r="AF94" t="str">
            <v>X</v>
          </cell>
          <cell r="AG94" t="str">
            <v>X</v>
          </cell>
          <cell r="AH94" t="str">
            <v>X</v>
          </cell>
          <cell r="AI94" t="str">
            <v>X</v>
          </cell>
          <cell r="AJ94" t="str">
            <v>X</v>
          </cell>
        </row>
        <row r="95">
          <cell r="A95" t="str">
            <v>Lesotho</v>
          </cell>
          <cell r="B95" t="str">
            <v>'01100'</v>
          </cell>
          <cell r="C95" t="str">
            <v>eLife:</v>
          </cell>
          <cell r="D95" t="str">
            <v>X</v>
          </cell>
          <cell r="E95" t="str">
            <v>X</v>
          </cell>
          <cell r="F95" t="str">
            <v>X</v>
          </cell>
          <cell r="G95" t="str">
            <v>X</v>
          </cell>
          <cell r="H95" t="str">
            <v>X</v>
          </cell>
          <cell r="I95" t="str">
            <v>X</v>
          </cell>
          <cell r="J95" t="str">
            <v>Lancet:</v>
          </cell>
          <cell r="K95" t="str">
            <v>Lesotho</v>
          </cell>
          <cell r="L95">
            <v>1.58</v>
          </cell>
          <cell r="M95">
            <v>665</v>
          </cell>
          <cell r="N95">
            <v>17800</v>
          </cell>
          <cell r="O95" t="str">
            <v>Econo:</v>
          </cell>
          <cell r="P95" t="str">
            <v>LSO</v>
          </cell>
          <cell r="Q95" t="str">
            <v>Lesotho</v>
          </cell>
          <cell r="R95">
            <v>44561</v>
          </cell>
          <cell r="S95">
            <v>665</v>
          </cell>
          <cell r="T95">
            <v>2789</v>
          </cell>
          <cell r="U95" t="str">
            <v>Levitt1:</v>
          </cell>
          <cell r="V95" t="str">
            <v>X</v>
          </cell>
          <cell r="W95" t="str">
            <v>X</v>
          </cell>
          <cell r="X95" t="str">
            <v>X</v>
          </cell>
          <cell r="Y95" t="str">
            <v>X</v>
          </cell>
          <cell r="Z95" t="str">
            <v>X</v>
          </cell>
          <cell r="AA95" t="str">
            <v>X</v>
          </cell>
          <cell r="AB95" t="str">
            <v>X</v>
          </cell>
          <cell r="AC95" t="str">
            <v>Levitt2:</v>
          </cell>
          <cell r="AD95" t="str">
            <v>X</v>
          </cell>
          <cell r="AE95" t="str">
            <v>X</v>
          </cell>
          <cell r="AF95" t="str">
            <v>X</v>
          </cell>
          <cell r="AG95" t="str">
            <v>X</v>
          </cell>
          <cell r="AH95" t="str">
            <v>X</v>
          </cell>
          <cell r="AI95" t="str">
            <v>X</v>
          </cell>
          <cell r="AJ95" t="str">
            <v>X</v>
          </cell>
        </row>
        <row r="96">
          <cell r="A96" t="str">
            <v>Liberia</v>
          </cell>
          <cell r="B96" t="str">
            <v>'01100'</v>
          </cell>
          <cell r="C96" t="str">
            <v>eLife:</v>
          </cell>
          <cell r="D96" t="str">
            <v>X</v>
          </cell>
          <cell r="E96" t="str">
            <v>X</v>
          </cell>
          <cell r="F96" t="str">
            <v>X</v>
          </cell>
          <cell r="G96" t="str">
            <v>X</v>
          </cell>
          <cell r="H96" t="str">
            <v>X</v>
          </cell>
          <cell r="I96" t="str">
            <v>X</v>
          </cell>
          <cell r="J96" t="str">
            <v>Lancet:</v>
          </cell>
          <cell r="K96" t="str">
            <v>Liberia</v>
          </cell>
          <cell r="L96">
            <v>4.4000000000000004</v>
          </cell>
          <cell r="M96">
            <v>287</v>
          </cell>
          <cell r="N96">
            <v>7970</v>
          </cell>
          <cell r="O96" t="str">
            <v>Econo:</v>
          </cell>
          <cell r="P96" t="str">
            <v>LBR</v>
          </cell>
          <cell r="Q96" t="str">
            <v>Liberia</v>
          </cell>
          <cell r="R96">
            <v>44561</v>
          </cell>
          <cell r="S96">
            <v>287</v>
          </cell>
          <cell r="T96">
            <v>5229</v>
          </cell>
          <cell r="U96" t="str">
            <v>Levitt1:</v>
          </cell>
          <cell r="V96" t="str">
            <v>X</v>
          </cell>
          <cell r="W96" t="str">
            <v>X</v>
          </cell>
          <cell r="X96" t="str">
            <v>X</v>
          </cell>
          <cell r="Y96" t="str">
            <v>X</v>
          </cell>
          <cell r="Z96" t="str">
            <v>X</v>
          </cell>
          <cell r="AA96" t="str">
            <v>X</v>
          </cell>
          <cell r="AB96" t="str">
            <v>X</v>
          </cell>
          <cell r="AC96" t="str">
            <v>Levitt2:</v>
          </cell>
          <cell r="AD96" t="str">
            <v>X</v>
          </cell>
          <cell r="AE96" t="str">
            <v>X</v>
          </cell>
          <cell r="AF96" t="str">
            <v>X</v>
          </cell>
          <cell r="AG96" t="str">
            <v>X</v>
          </cell>
          <cell r="AH96" t="str">
            <v>X</v>
          </cell>
          <cell r="AI96" t="str">
            <v>X</v>
          </cell>
          <cell r="AJ96" t="str">
            <v>X</v>
          </cell>
        </row>
        <row r="97">
          <cell r="A97" t="str">
            <v>Libya</v>
          </cell>
          <cell r="B97" t="str">
            <v>'01100'</v>
          </cell>
          <cell r="C97" t="str">
            <v>eLife:</v>
          </cell>
          <cell r="D97" t="str">
            <v>X</v>
          </cell>
          <cell r="E97" t="str">
            <v>X</v>
          </cell>
          <cell r="F97" t="str">
            <v>X</v>
          </cell>
          <cell r="G97" t="str">
            <v>X</v>
          </cell>
          <cell r="H97" t="str">
            <v>X</v>
          </cell>
          <cell r="I97" t="str">
            <v>X</v>
          </cell>
          <cell r="J97" t="str">
            <v>Lancet:</v>
          </cell>
          <cell r="K97" t="str">
            <v>Libya</v>
          </cell>
          <cell r="L97">
            <v>6.28</v>
          </cell>
          <cell r="M97">
            <v>5710</v>
          </cell>
          <cell r="N97">
            <v>36700</v>
          </cell>
          <cell r="O97" t="str">
            <v>Econo:</v>
          </cell>
          <cell r="P97" t="str">
            <v>LBY</v>
          </cell>
          <cell r="Q97" t="str">
            <v>Libya</v>
          </cell>
          <cell r="R97">
            <v>44561</v>
          </cell>
          <cell r="S97">
            <v>5710</v>
          </cell>
          <cell r="T97">
            <v>25523</v>
          </cell>
          <cell r="U97" t="str">
            <v>Levitt1:</v>
          </cell>
          <cell r="V97" t="str">
            <v>X</v>
          </cell>
          <cell r="W97" t="str">
            <v>X</v>
          </cell>
          <cell r="X97" t="str">
            <v>X</v>
          </cell>
          <cell r="Y97" t="str">
            <v>X</v>
          </cell>
          <cell r="Z97" t="str">
            <v>X</v>
          </cell>
          <cell r="AA97" t="str">
            <v>X</v>
          </cell>
          <cell r="AB97" t="str">
            <v>X</v>
          </cell>
          <cell r="AC97" t="str">
            <v>Levitt2:</v>
          </cell>
          <cell r="AD97" t="str">
            <v>X</v>
          </cell>
          <cell r="AE97" t="str">
            <v>X</v>
          </cell>
          <cell r="AF97" t="str">
            <v>X</v>
          </cell>
          <cell r="AG97" t="str">
            <v>X</v>
          </cell>
          <cell r="AH97" t="str">
            <v>X</v>
          </cell>
          <cell r="AI97" t="str">
            <v>X</v>
          </cell>
          <cell r="AJ97" t="str">
            <v>X</v>
          </cell>
        </row>
        <row r="98">
          <cell r="A98" t="str">
            <v>Liechtenstein</v>
          </cell>
          <cell r="B98" t="str">
            <v>'10100'</v>
          </cell>
          <cell r="C98" t="str">
            <v>eLife:</v>
          </cell>
          <cell r="D98" t="str">
            <v>LIE</v>
          </cell>
          <cell r="E98" t="str">
            <v>Liechtenstein</v>
          </cell>
          <cell r="F98">
            <v>44561</v>
          </cell>
          <cell r="G98">
            <v>3.8254000000000003E-2</v>
          </cell>
          <cell r="H98">
            <v>69</v>
          </cell>
          <cell r="I98">
            <v>46</v>
          </cell>
          <cell r="J98" t="str">
            <v>Lancet:</v>
          </cell>
          <cell r="K98" t="str">
            <v>X</v>
          </cell>
          <cell r="L98" t="str">
            <v>X</v>
          </cell>
          <cell r="M98" t="str">
            <v>X</v>
          </cell>
          <cell r="N98" t="str">
            <v>X</v>
          </cell>
          <cell r="O98" t="str">
            <v>Econo:</v>
          </cell>
          <cell r="P98" t="str">
            <v>LIE</v>
          </cell>
          <cell r="Q98" t="str">
            <v>Liechtenstein</v>
          </cell>
          <cell r="R98">
            <v>44561</v>
          </cell>
          <cell r="S98">
            <v>69</v>
          </cell>
          <cell r="T98">
            <v>41</v>
          </cell>
          <cell r="U98" t="str">
            <v>Levitt1:</v>
          </cell>
          <cell r="V98" t="str">
            <v>X</v>
          </cell>
          <cell r="W98" t="str">
            <v>X</v>
          </cell>
          <cell r="X98" t="str">
            <v>X</v>
          </cell>
          <cell r="Y98" t="str">
            <v>X</v>
          </cell>
          <cell r="Z98" t="str">
            <v>X</v>
          </cell>
          <cell r="AA98" t="str">
            <v>X</v>
          </cell>
          <cell r="AB98" t="str">
            <v>X</v>
          </cell>
          <cell r="AC98" t="str">
            <v>Levitt2:</v>
          </cell>
          <cell r="AD98" t="str">
            <v>X</v>
          </cell>
          <cell r="AE98" t="str">
            <v>X</v>
          </cell>
          <cell r="AF98" t="str">
            <v>X</v>
          </cell>
          <cell r="AG98" t="str">
            <v>X</v>
          </cell>
          <cell r="AH98" t="str">
            <v>X</v>
          </cell>
          <cell r="AI98" t="str">
            <v>X</v>
          </cell>
          <cell r="AJ98" t="str">
            <v>X</v>
          </cell>
        </row>
        <row r="99">
          <cell r="A99" t="str">
            <v>Lithuania</v>
          </cell>
          <cell r="B99" t="str">
            <v>'11111'</v>
          </cell>
          <cell r="C99" t="str">
            <v>eLife:</v>
          </cell>
          <cell r="D99" t="str">
            <v>LTU</v>
          </cell>
          <cell r="E99" t="str">
            <v>Lithuania</v>
          </cell>
          <cell r="F99">
            <v>44561</v>
          </cell>
          <cell r="G99">
            <v>2.6898620000000002</v>
          </cell>
          <cell r="H99">
            <v>7387</v>
          </cell>
          <cell r="I99">
            <v>16008</v>
          </cell>
          <cell r="J99" t="str">
            <v>Lancet:</v>
          </cell>
          <cell r="K99" t="str">
            <v>Lithuania</v>
          </cell>
          <cell r="L99">
            <v>2.6</v>
          </cell>
          <cell r="M99">
            <v>7390</v>
          </cell>
          <cell r="N99">
            <v>20000</v>
          </cell>
          <cell r="O99" t="str">
            <v>Econo:</v>
          </cell>
          <cell r="P99" t="str">
            <v>LTU</v>
          </cell>
          <cell r="Q99" t="str">
            <v>Lithuania</v>
          </cell>
          <cell r="R99">
            <v>44561</v>
          </cell>
          <cell r="S99">
            <v>7387</v>
          </cell>
          <cell r="T99">
            <v>17396</v>
          </cell>
          <cell r="U99" t="str">
            <v>Levitt1:</v>
          </cell>
          <cell r="V99" t="str">
            <v>LTU</v>
          </cell>
          <cell r="W99" t="str">
            <v>Lithuania</v>
          </cell>
          <cell r="X99" t="str">
            <v>20_&amp;_21</v>
          </cell>
          <cell r="Y99">
            <v>104.357</v>
          </cell>
          <cell r="Z99">
            <v>2.802</v>
          </cell>
          <cell r="AA99">
            <v>90523</v>
          </cell>
          <cell r="AB99">
            <v>11283.3</v>
          </cell>
          <cell r="AC99" t="str">
            <v>Levitt2:</v>
          </cell>
          <cell r="AD99" t="str">
            <v>LTU</v>
          </cell>
          <cell r="AE99" t="str">
            <v>Lithuania</v>
          </cell>
          <cell r="AF99" t="str">
            <v>20_&amp;_21</v>
          </cell>
          <cell r="AG99">
            <v>104.357</v>
          </cell>
          <cell r="AH99">
            <v>2.802</v>
          </cell>
          <cell r="AI99">
            <v>90523</v>
          </cell>
          <cell r="AJ99">
            <v>12274.1</v>
          </cell>
        </row>
        <row r="100">
          <cell r="A100" t="str">
            <v>Luxembourg</v>
          </cell>
          <cell r="B100" t="str">
            <v>'11111'</v>
          </cell>
          <cell r="C100" t="str">
            <v>eLife:</v>
          </cell>
          <cell r="D100" t="str">
            <v>LUX</v>
          </cell>
          <cell r="E100" t="str">
            <v>Luxembourg</v>
          </cell>
          <cell r="F100">
            <v>44561</v>
          </cell>
          <cell r="G100">
            <v>0.63481399999999999</v>
          </cell>
          <cell r="H100">
            <v>915</v>
          </cell>
          <cell r="I100">
            <v>57</v>
          </cell>
          <cell r="J100" t="str">
            <v>Lancet:</v>
          </cell>
          <cell r="K100" t="str">
            <v>Luxembourg</v>
          </cell>
          <cell r="L100">
            <v>0.6</v>
          </cell>
          <cell r="M100">
            <v>915</v>
          </cell>
          <cell r="N100">
            <v>1070</v>
          </cell>
          <cell r="O100" t="str">
            <v>Econo:</v>
          </cell>
          <cell r="P100" t="str">
            <v>LUX</v>
          </cell>
          <cell r="Q100" t="str">
            <v>Luxembourg</v>
          </cell>
          <cell r="R100">
            <v>44561</v>
          </cell>
          <cell r="S100">
            <v>915</v>
          </cell>
          <cell r="T100">
            <v>314</v>
          </cell>
          <cell r="U100" t="str">
            <v>Levitt1:</v>
          </cell>
          <cell r="V100" t="str">
            <v>LUX</v>
          </cell>
          <cell r="W100" t="str">
            <v>Luxembourg</v>
          </cell>
          <cell r="X100" t="str">
            <v>20_&amp;_21</v>
          </cell>
          <cell r="Y100">
            <v>104.357</v>
          </cell>
          <cell r="Z100">
            <v>0.63500000000000001</v>
          </cell>
          <cell r="AA100">
            <v>9106</v>
          </cell>
          <cell r="AB100">
            <v>108.6</v>
          </cell>
          <cell r="AC100" t="str">
            <v>Levitt2:</v>
          </cell>
          <cell r="AD100" t="str">
            <v>LUX</v>
          </cell>
          <cell r="AE100" t="str">
            <v>Luxembourg</v>
          </cell>
          <cell r="AF100" t="str">
            <v>20_&amp;_21</v>
          </cell>
          <cell r="AG100">
            <v>104.357</v>
          </cell>
          <cell r="AH100">
            <v>0.63500000000000001</v>
          </cell>
          <cell r="AI100">
            <v>9106</v>
          </cell>
          <cell r="AJ100">
            <v>171.4</v>
          </cell>
        </row>
        <row r="101">
          <cell r="A101" t="str">
            <v>Madagascar</v>
          </cell>
          <cell r="B101" t="str">
            <v>'01100'</v>
          </cell>
          <cell r="C101" t="str">
            <v>eLife:</v>
          </cell>
          <cell r="D101" t="str">
            <v>X</v>
          </cell>
          <cell r="E101" t="str">
            <v>X</v>
          </cell>
          <cell r="F101" t="str">
            <v>X</v>
          </cell>
          <cell r="G101" t="str">
            <v>X</v>
          </cell>
          <cell r="H101" t="str">
            <v>X</v>
          </cell>
          <cell r="I101" t="str">
            <v>X</v>
          </cell>
          <cell r="J101" t="str">
            <v>Lancet:</v>
          </cell>
          <cell r="K101" t="str">
            <v>Madagascar</v>
          </cell>
          <cell r="L101">
            <v>25.96</v>
          </cell>
          <cell r="M101">
            <v>1030</v>
          </cell>
          <cell r="N101">
            <v>65100</v>
          </cell>
          <cell r="O101" t="str">
            <v>Econo:</v>
          </cell>
          <cell r="P101" t="str">
            <v>MDG</v>
          </cell>
          <cell r="Q101" t="str">
            <v>Madagascar</v>
          </cell>
          <cell r="R101">
            <v>44561</v>
          </cell>
          <cell r="S101">
            <v>1027</v>
          </cell>
          <cell r="T101">
            <v>31115</v>
          </cell>
          <cell r="U101" t="str">
            <v>Levitt1:</v>
          </cell>
          <cell r="V101" t="str">
            <v>X</v>
          </cell>
          <cell r="W101" t="str">
            <v>X</v>
          </cell>
          <cell r="X101" t="str">
            <v>X</v>
          </cell>
          <cell r="Y101" t="str">
            <v>X</v>
          </cell>
          <cell r="Z101" t="str">
            <v>X</v>
          </cell>
          <cell r="AA101" t="str">
            <v>X</v>
          </cell>
          <cell r="AB101" t="str">
            <v>X</v>
          </cell>
          <cell r="AC101" t="str">
            <v>Levitt2:</v>
          </cell>
          <cell r="AD101" t="str">
            <v>X</v>
          </cell>
          <cell r="AE101" t="str">
            <v>X</v>
          </cell>
          <cell r="AF101" t="str">
            <v>X</v>
          </cell>
          <cell r="AG101" t="str">
            <v>X</v>
          </cell>
          <cell r="AH101" t="str">
            <v>X</v>
          </cell>
          <cell r="AI101" t="str">
            <v>X</v>
          </cell>
          <cell r="AJ101" t="str">
            <v>X</v>
          </cell>
        </row>
        <row r="102">
          <cell r="A102" t="str">
            <v>Malawi</v>
          </cell>
          <cell r="B102" t="str">
            <v>'01100'</v>
          </cell>
          <cell r="C102" t="str">
            <v>eLife:</v>
          </cell>
          <cell r="D102" t="str">
            <v>X</v>
          </cell>
          <cell r="E102" t="str">
            <v>X</v>
          </cell>
          <cell r="F102" t="str">
            <v>X</v>
          </cell>
          <cell r="G102" t="str">
            <v>X</v>
          </cell>
          <cell r="H102" t="str">
            <v>X</v>
          </cell>
          <cell r="I102" t="str">
            <v>X</v>
          </cell>
          <cell r="J102" t="str">
            <v>Lancet:</v>
          </cell>
          <cell r="K102" t="str">
            <v>Malawi</v>
          </cell>
          <cell r="L102">
            <v>17.28</v>
          </cell>
          <cell r="M102">
            <v>2360</v>
          </cell>
          <cell r="N102">
            <v>54900</v>
          </cell>
          <cell r="O102" t="str">
            <v>Econo:</v>
          </cell>
          <cell r="P102" t="str">
            <v>MWI</v>
          </cell>
          <cell r="Q102" t="str">
            <v>Malawi</v>
          </cell>
          <cell r="R102">
            <v>44561</v>
          </cell>
          <cell r="S102">
            <v>2364</v>
          </cell>
          <cell r="T102">
            <v>23285</v>
          </cell>
          <cell r="U102" t="str">
            <v>Levitt1:</v>
          </cell>
          <cell r="V102" t="str">
            <v>X</v>
          </cell>
          <cell r="W102" t="str">
            <v>X</v>
          </cell>
          <cell r="X102" t="str">
            <v>X</v>
          </cell>
          <cell r="Y102" t="str">
            <v>X</v>
          </cell>
          <cell r="Z102" t="str">
            <v>X</v>
          </cell>
          <cell r="AA102" t="str">
            <v>X</v>
          </cell>
          <cell r="AB102" t="str">
            <v>X</v>
          </cell>
          <cell r="AC102" t="str">
            <v>Levitt2:</v>
          </cell>
          <cell r="AD102" t="str">
            <v>X</v>
          </cell>
          <cell r="AE102" t="str">
            <v>X</v>
          </cell>
          <cell r="AF102" t="str">
            <v>X</v>
          </cell>
          <cell r="AG102" t="str">
            <v>X</v>
          </cell>
          <cell r="AH102" t="str">
            <v>X</v>
          </cell>
          <cell r="AI102" t="str">
            <v>X</v>
          </cell>
          <cell r="AJ102" t="str">
            <v>X</v>
          </cell>
        </row>
        <row r="103">
          <cell r="A103" t="str">
            <v>Malaysia</v>
          </cell>
          <cell r="B103" t="str">
            <v>'01100'</v>
          </cell>
          <cell r="C103" t="str">
            <v>eLife:</v>
          </cell>
          <cell r="D103" t="str">
            <v>X</v>
          </cell>
          <cell r="E103" t="str">
            <v>X</v>
          </cell>
          <cell r="F103" t="str">
            <v>X</v>
          </cell>
          <cell r="G103" t="str">
            <v>X</v>
          </cell>
          <cell r="H103" t="str">
            <v>X</v>
          </cell>
          <cell r="I103" t="str">
            <v>X</v>
          </cell>
          <cell r="J103" t="str">
            <v>Lancet:</v>
          </cell>
          <cell r="K103" t="str">
            <v>Malaysia</v>
          </cell>
          <cell r="L103">
            <v>29.55</v>
          </cell>
          <cell r="M103">
            <v>31500</v>
          </cell>
          <cell r="N103">
            <v>48100</v>
          </cell>
          <cell r="O103" t="str">
            <v>Econo:</v>
          </cell>
          <cell r="P103" t="str">
            <v>MYS</v>
          </cell>
          <cell r="Q103" t="str">
            <v>Malaysia</v>
          </cell>
          <cell r="R103">
            <v>44561</v>
          </cell>
          <cell r="S103">
            <v>31487</v>
          </cell>
          <cell r="T103">
            <v>9867</v>
          </cell>
          <cell r="U103" t="str">
            <v>Levitt1:</v>
          </cell>
          <cell r="V103" t="str">
            <v>X</v>
          </cell>
          <cell r="W103" t="str">
            <v>X</v>
          </cell>
          <cell r="X103" t="str">
            <v>X</v>
          </cell>
          <cell r="Y103" t="str">
            <v>X</v>
          </cell>
          <cell r="Z103" t="str">
            <v>X</v>
          </cell>
          <cell r="AA103" t="str">
            <v>X</v>
          </cell>
          <cell r="AB103" t="str">
            <v>X</v>
          </cell>
          <cell r="AC103" t="str">
            <v>Levitt2:</v>
          </cell>
          <cell r="AD103" t="str">
            <v>X</v>
          </cell>
          <cell r="AE103" t="str">
            <v>X</v>
          </cell>
          <cell r="AF103" t="str">
            <v>X</v>
          </cell>
          <cell r="AG103" t="str">
            <v>X</v>
          </cell>
          <cell r="AH103" t="str">
            <v>X</v>
          </cell>
          <cell r="AI103" t="str">
            <v>X</v>
          </cell>
          <cell r="AJ103" t="str">
            <v>X</v>
          </cell>
        </row>
        <row r="104">
          <cell r="A104" t="str">
            <v>Maldives</v>
          </cell>
          <cell r="B104" t="str">
            <v>'01100'</v>
          </cell>
          <cell r="C104" t="str">
            <v>eLife:</v>
          </cell>
          <cell r="D104" t="str">
            <v>X</v>
          </cell>
          <cell r="E104" t="str">
            <v>X</v>
          </cell>
          <cell r="F104" t="str">
            <v>X</v>
          </cell>
          <cell r="G104" t="str">
            <v>X</v>
          </cell>
          <cell r="H104" t="str">
            <v>X</v>
          </cell>
          <cell r="I104" t="str">
            <v>X</v>
          </cell>
          <cell r="J104" t="str">
            <v>Lancet:</v>
          </cell>
          <cell r="K104" t="str">
            <v>Maldives</v>
          </cell>
          <cell r="L104">
            <v>0.48</v>
          </cell>
          <cell r="M104">
            <v>262</v>
          </cell>
          <cell r="N104">
            <v>296</v>
          </cell>
          <cell r="O104" t="str">
            <v>Econo:</v>
          </cell>
          <cell r="P104" t="str">
            <v>MDV</v>
          </cell>
          <cell r="Q104" t="str">
            <v>Maldives</v>
          </cell>
          <cell r="R104">
            <v>44561</v>
          </cell>
          <cell r="S104">
            <v>262</v>
          </cell>
          <cell r="T104">
            <v>684</v>
          </cell>
          <cell r="U104" t="str">
            <v>Levitt1:</v>
          </cell>
          <cell r="V104" t="str">
            <v>X</v>
          </cell>
          <cell r="W104" t="str">
            <v>X</v>
          </cell>
          <cell r="X104" t="str">
            <v>X</v>
          </cell>
          <cell r="Y104" t="str">
            <v>X</v>
          </cell>
          <cell r="Z104" t="str">
            <v>X</v>
          </cell>
          <cell r="AA104" t="str">
            <v>X</v>
          </cell>
          <cell r="AB104" t="str">
            <v>X</v>
          </cell>
          <cell r="AC104" t="str">
            <v>Levitt2:</v>
          </cell>
          <cell r="AD104" t="str">
            <v>X</v>
          </cell>
          <cell r="AE104" t="str">
            <v>X</v>
          </cell>
          <cell r="AF104" t="str">
            <v>X</v>
          </cell>
          <cell r="AG104" t="str">
            <v>X</v>
          </cell>
          <cell r="AH104" t="str">
            <v>X</v>
          </cell>
          <cell r="AI104" t="str">
            <v>X</v>
          </cell>
          <cell r="AJ104" t="str">
            <v>X</v>
          </cell>
        </row>
        <row r="105">
          <cell r="A105" t="str">
            <v>Mali</v>
          </cell>
          <cell r="B105" t="str">
            <v>'01100'</v>
          </cell>
          <cell r="C105" t="str">
            <v>eLife:</v>
          </cell>
          <cell r="D105" t="str">
            <v>X</v>
          </cell>
          <cell r="E105" t="str">
            <v>X</v>
          </cell>
          <cell r="F105" t="str">
            <v>X</v>
          </cell>
          <cell r="G105" t="str">
            <v>X</v>
          </cell>
          <cell r="H105" t="str">
            <v>X</v>
          </cell>
          <cell r="I105" t="str">
            <v>X</v>
          </cell>
          <cell r="J105" t="str">
            <v>Lancet:</v>
          </cell>
          <cell r="K105" t="str">
            <v>Mali</v>
          </cell>
          <cell r="L105">
            <v>22.01</v>
          </cell>
          <cell r="M105">
            <v>660</v>
          </cell>
          <cell r="N105">
            <v>33500</v>
          </cell>
          <cell r="O105" t="str">
            <v>Econo:</v>
          </cell>
          <cell r="P105" t="str">
            <v>MLI</v>
          </cell>
          <cell r="Q105" t="str">
            <v>Mali</v>
          </cell>
          <cell r="R105">
            <v>44561</v>
          </cell>
          <cell r="S105">
            <v>660</v>
          </cell>
          <cell r="T105">
            <v>23896</v>
          </cell>
          <cell r="U105" t="str">
            <v>Levitt1:</v>
          </cell>
          <cell r="V105" t="str">
            <v>X</v>
          </cell>
          <cell r="W105" t="str">
            <v>X</v>
          </cell>
          <cell r="X105" t="str">
            <v>X</v>
          </cell>
          <cell r="Y105" t="str">
            <v>X</v>
          </cell>
          <cell r="Z105" t="str">
            <v>X</v>
          </cell>
          <cell r="AA105" t="str">
            <v>X</v>
          </cell>
          <cell r="AB105" t="str">
            <v>X</v>
          </cell>
          <cell r="AC105" t="str">
            <v>Levitt2:</v>
          </cell>
          <cell r="AD105" t="str">
            <v>X</v>
          </cell>
          <cell r="AE105" t="str">
            <v>X</v>
          </cell>
          <cell r="AF105" t="str">
            <v>X</v>
          </cell>
          <cell r="AG105" t="str">
            <v>X</v>
          </cell>
          <cell r="AH105" t="str">
            <v>X</v>
          </cell>
          <cell r="AI105" t="str">
            <v>X</v>
          </cell>
          <cell r="AJ105" t="str">
            <v>X</v>
          </cell>
        </row>
        <row r="106">
          <cell r="A106" t="str">
            <v>Malta</v>
          </cell>
          <cell r="B106" t="str">
            <v>'11100'</v>
          </cell>
          <cell r="C106" t="str">
            <v>eLife:</v>
          </cell>
          <cell r="D106" t="str">
            <v>MLT</v>
          </cell>
          <cell r="E106" t="str">
            <v>Malta</v>
          </cell>
          <cell r="F106">
            <v>44561</v>
          </cell>
          <cell r="G106">
            <v>0.5161</v>
          </cell>
          <cell r="H106">
            <v>476</v>
          </cell>
          <cell r="I106">
            <v>405</v>
          </cell>
          <cell r="J106" t="str">
            <v>Lancet:</v>
          </cell>
          <cell r="K106" t="str">
            <v>Malta</v>
          </cell>
          <cell r="L106">
            <v>0.41</v>
          </cell>
          <cell r="M106">
            <v>476</v>
          </cell>
          <cell r="N106">
            <v>735</v>
          </cell>
          <cell r="O106" t="str">
            <v>Econo:</v>
          </cell>
          <cell r="P106" t="str">
            <v>MLT</v>
          </cell>
          <cell r="Q106" t="str">
            <v>Malta</v>
          </cell>
          <cell r="R106">
            <v>44561</v>
          </cell>
          <cell r="S106">
            <v>476</v>
          </cell>
          <cell r="T106">
            <v>500</v>
          </cell>
          <cell r="U106" t="str">
            <v>Levitt1:</v>
          </cell>
          <cell r="V106" t="str">
            <v>X</v>
          </cell>
          <cell r="W106" t="str">
            <v>X</v>
          </cell>
          <cell r="X106" t="str">
            <v>X</v>
          </cell>
          <cell r="Y106" t="str">
            <v>X</v>
          </cell>
          <cell r="Z106" t="str">
            <v>X</v>
          </cell>
          <cell r="AA106" t="str">
            <v>X</v>
          </cell>
          <cell r="AB106" t="str">
            <v>X</v>
          </cell>
          <cell r="AC106" t="str">
            <v>Levitt2:</v>
          </cell>
          <cell r="AD106" t="str">
            <v>X</v>
          </cell>
          <cell r="AE106" t="str">
            <v>X</v>
          </cell>
          <cell r="AF106" t="str">
            <v>X</v>
          </cell>
          <cell r="AG106" t="str">
            <v>X</v>
          </cell>
          <cell r="AH106" t="str">
            <v>X</v>
          </cell>
          <cell r="AI106" t="str">
            <v>X</v>
          </cell>
          <cell r="AJ106" t="str">
            <v>X</v>
          </cell>
        </row>
        <row r="107">
          <cell r="A107" t="str">
            <v>Mauritania</v>
          </cell>
          <cell r="B107" t="str">
            <v>'01100'</v>
          </cell>
          <cell r="C107" t="str">
            <v>eLife:</v>
          </cell>
          <cell r="D107" t="str">
            <v>X</v>
          </cell>
          <cell r="E107" t="str">
            <v>X</v>
          </cell>
          <cell r="F107" t="str">
            <v>X</v>
          </cell>
          <cell r="G107" t="str">
            <v>X</v>
          </cell>
          <cell r="H107" t="str">
            <v>X</v>
          </cell>
          <cell r="I107" t="str">
            <v>X</v>
          </cell>
          <cell r="J107" t="str">
            <v>Lancet:</v>
          </cell>
          <cell r="K107" t="str">
            <v>Mauritania</v>
          </cell>
          <cell r="L107">
            <v>3.98</v>
          </cell>
          <cell r="M107">
            <v>866</v>
          </cell>
          <cell r="N107">
            <v>7990</v>
          </cell>
          <cell r="O107" t="str">
            <v>Econo:</v>
          </cell>
          <cell r="P107" t="str">
            <v>MRT</v>
          </cell>
          <cell r="Q107" t="str">
            <v>Mauritania</v>
          </cell>
          <cell r="R107">
            <v>44561</v>
          </cell>
          <cell r="S107">
            <v>866</v>
          </cell>
          <cell r="T107">
            <v>8573</v>
          </cell>
          <cell r="U107" t="str">
            <v>Levitt1:</v>
          </cell>
          <cell r="V107" t="str">
            <v>X</v>
          </cell>
          <cell r="W107" t="str">
            <v>X</v>
          </cell>
          <cell r="X107" t="str">
            <v>X</v>
          </cell>
          <cell r="Y107" t="str">
            <v>X</v>
          </cell>
          <cell r="Z107" t="str">
            <v>X</v>
          </cell>
          <cell r="AA107" t="str">
            <v>X</v>
          </cell>
          <cell r="AB107" t="str">
            <v>X</v>
          </cell>
          <cell r="AC107" t="str">
            <v>Levitt2:</v>
          </cell>
          <cell r="AD107" t="str">
            <v>X</v>
          </cell>
          <cell r="AE107" t="str">
            <v>X</v>
          </cell>
          <cell r="AF107" t="str">
            <v>X</v>
          </cell>
          <cell r="AG107" t="str">
            <v>X</v>
          </cell>
          <cell r="AH107" t="str">
            <v>X</v>
          </cell>
          <cell r="AI107" t="str">
            <v>X</v>
          </cell>
          <cell r="AJ107" t="str">
            <v>X</v>
          </cell>
        </row>
        <row r="108">
          <cell r="A108" t="str">
            <v>Mauritius</v>
          </cell>
          <cell r="B108" t="str">
            <v>'11100'</v>
          </cell>
          <cell r="C108" t="str">
            <v>eLife:</v>
          </cell>
          <cell r="D108" t="str">
            <v>MUS</v>
          </cell>
          <cell r="E108" t="str">
            <v>Mauritius</v>
          </cell>
          <cell r="F108">
            <v>44561</v>
          </cell>
          <cell r="G108">
            <v>1.273428</v>
          </cell>
          <cell r="H108">
            <v>786</v>
          </cell>
          <cell r="I108">
            <v>1097</v>
          </cell>
          <cell r="J108" t="str">
            <v>Lancet:</v>
          </cell>
          <cell r="K108" t="str">
            <v>Mauritius</v>
          </cell>
          <cell r="L108">
            <v>1.17</v>
          </cell>
          <cell r="M108">
            <v>762</v>
          </cell>
          <cell r="N108">
            <v>659</v>
          </cell>
          <cell r="O108" t="str">
            <v>Econo:</v>
          </cell>
          <cell r="P108" t="str">
            <v>MUS</v>
          </cell>
          <cell r="Q108" t="str">
            <v>Mauritius</v>
          </cell>
          <cell r="R108">
            <v>44561</v>
          </cell>
          <cell r="S108">
            <v>786</v>
          </cell>
          <cell r="T108">
            <v>1315</v>
          </cell>
          <cell r="U108" t="str">
            <v>Levitt1:</v>
          </cell>
          <cell r="V108" t="str">
            <v>X</v>
          </cell>
          <cell r="W108" t="str">
            <v>X</v>
          </cell>
          <cell r="X108" t="str">
            <v>X</v>
          </cell>
          <cell r="Y108" t="str">
            <v>X</v>
          </cell>
          <cell r="Z108" t="str">
            <v>X</v>
          </cell>
          <cell r="AA108" t="str">
            <v>X</v>
          </cell>
          <cell r="AB108" t="str">
            <v>X</v>
          </cell>
          <cell r="AC108" t="str">
            <v>Levitt2:</v>
          </cell>
          <cell r="AD108" t="str">
            <v>X</v>
          </cell>
          <cell r="AE108" t="str">
            <v>X</v>
          </cell>
          <cell r="AF108" t="str">
            <v>X</v>
          </cell>
          <cell r="AG108" t="str">
            <v>X</v>
          </cell>
          <cell r="AH108" t="str">
            <v>X</v>
          </cell>
          <cell r="AI108" t="str">
            <v>X</v>
          </cell>
          <cell r="AJ108" t="str">
            <v>X</v>
          </cell>
        </row>
        <row r="109">
          <cell r="A109" t="str">
            <v>Mexico</v>
          </cell>
          <cell r="B109" t="str">
            <v>'11100'</v>
          </cell>
          <cell r="C109" t="str">
            <v>eLife:</v>
          </cell>
          <cell r="D109" t="str">
            <v>MEX</v>
          </cell>
          <cell r="E109" t="str">
            <v>Mexico</v>
          </cell>
          <cell r="F109">
            <v>44561</v>
          </cell>
          <cell r="G109">
            <v>130.26222000000001</v>
          </cell>
          <cell r="H109">
            <v>299428</v>
          </cell>
          <cell r="I109">
            <v>606476</v>
          </cell>
          <cell r="J109" t="str">
            <v>Lancet:</v>
          </cell>
          <cell r="K109" t="str">
            <v>Mexico</v>
          </cell>
          <cell r="L109">
            <v>122.73</v>
          </cell>
          <cell r="M109">
            <v>418000</v>
          </cell>
          <cell r="N109">
            <v>798000</v>
          </cell>
          <cell r="O109" t="str">
            <v>Econo:</v>
          </cell>
          <cell r="P109" t="str">
            <v>MEX</v>
          </cell>
          <cell r="Q109" t="str">
            <v>Mexico</v>
          </cell>
          <cell r="R109">
            <v>44561</v>
          </cell>
          <cell r="S109">
            <v>299428</v>
          </cell>
          <cell r="T109">
            <v>616288</v>
          </cell>
          <cell r="U109" t="str">
            <v>Levitt1:</v>
          </cell>
          <cell r="V109" t="str">
            <v>X</v>
          </cell>
          <cell r="W109" t="str">
            <v>X</v>
          </cell>
          <cell r="X109" t="str">
            <v>X</v>
          </cell>
          <cell r="Y109" t="str">
            <v>X</v>
          </cell>
          <cell r="Z109" t="str">
            <v>X</v>
          </cell>
          <cell r="AA109" t="str">
            <v>X</v>
          </cell>
          <cell r="AB109" t="str">
            <v>X</v>
          </cell>
          <cell r="AC109" t="str">
            <v>Levitt2:</v>
          </cell>
          <cell r="AD109" t="str">
            <v>X</v>
          </cell>
          <cell r="AE109" t="str">
            <v>X</v>
          </cell>
          <cell r="AF109" t="str">
            <v>X</v>
          </cell>
          <cell r="AG109" t="str">
            <v>X</v>
          </cell>
          <cell r="AH109" t="str">
            <v>X</v>
          </cell>
          <cell r="AI109" t="str">
            <v>X</v>
          </cell>
          <cell r="AJ109" t="str">
            <v>X</v>
          </cell>
        </row>
        <row r="110">
          <cell r="A110" t="str">
            <v>Moldova</v>
          </cell>
          <cell r="B110" t="str">
            <v>'11100'</v>
          </cell>
          <cell r="C110" t="str">
            <v>eLife:</v>
          </cell>
          <cell r="D110" t="str">
            <v>MDA</v>
          </cell>
          <cell r="E110" t="str">
            <v>Moldova</v>
          </cell>
          <cell r="F110">
            <v>44561</v>
          </cell>
          <cell r="G110">
            <v>4.024025</v>
          </cell>
          <cell r="H110">
            <v>10275</v>
          </cell>
          <cell r="I110">
            <v>15702</v>
          </cell>
          <cell r="J110" t="str">
            <v>Lancet:</v>
          </cell>
          <cell r="K110" t="str">
            <v>Moldova</v>
          </cell>
          <cell r="L110">
            <v>3.36</v>
          </cell>
          <cell r="M110">
            <v>10300</v>
          </cell>
          <cell r="N110">
            <v>16500</v>
          </cell>
          <cell r="O110" t="str">
            <v>Econo:</v>
          </cell>
          <cell r="P110" t="str">
            <v>MDA</v>
          </cell>
          <cell r="Q110" t="str">
            <v>Moldova</v>
          </cell>
          <cell r="R110">
            <v>44561</v>
          </cell>
          <cell r="S110">
            <v>10275</v>
          </cell>
          <cell r="T110">
            <v>16491</v>
          </cell>
          <cell r="U110" t="str">
            <v>Levitt1:</v>
          </cell>
          <cell r="V110" t="str">
            <v>X</v>
          </cell>
          <cell r="W110" t="str">
            <v>X</v>
          </cell>
          <cell r="X110" t="str">
            <v>X</v>
          </cell>
          <cell r="Y110" t="str">
            <v>X</v>
          </cell>
          <cell r="Z110" t="str">
            <v>X</v>
          </cell>
          <cell r="AA110" t="str">
            <v>X</v>
          </cell>
          <cell r="AB110" t="str">
            <v>X</v>
          </cell>
          <cell r="AC110" t="str">
            <v>Levitt2:</v>
          </cell>
          <cell r="AD110" t="str">
            <v>X</v>
          </cell>
          <cell r="AE110" t="str">
            <v>X</v>
          </cell>
          <cell r="AF110" t="str">
            <v>X</v>
          </cell>
          <cell r="AG110" t="str">
            <v>X</v>
          </cell>
          <cell r="AH110" t="str">
            <v>X</v>
          </cell>
          <cell r="AI110" t="str">
            <v>X</v>
          </cell>
          <cell r="AJ110" t="str">
            <v>X</v>
          </cell>
        </row>
        <row r="111">
          <cell r="A111" t="str">
            <v>Monaco</v>
          </cell>
          <cell r="B111" t="str">
            <v>'11100'</v>
          </cell>
          <cell r="C111" t="str">
            <v>eLife:</v>
          </cell>
          <cell r="D111" t="str">
            <v>MCO</v>
          </cell>
          <cell r="E111" t="str">
            <v>Monaco</v>
          </cell>
          <cell r="F111">
            <v>44561</v>
          </cell>
          <cell r="G111">
            <v>3.952E-2</v>
          </cell>
          <cell r="H111">
            <v>38</v>
          </cell>
          <cell r="I111">
            <v>134</v>
          </cell>
          <cell r="J111" t="str">
            <v>Lancet:</v>
          </cell>
          <cell r="K111" t="str">
            <v>Monaco</v>
          </cell>
          <cell r="L111">
            <v>0.04</v>
          </cell>
          <cell r="M111">
            <v>38</v>
          </cell>
          <cell r="N111">
            <v>53</v>
          </cell>
          <cell r="O111" t="str">
            <v>Econo:</v>
          </cell>
          <cell r="P111" t="str">
            <v>MCO</v>
          </cell>
          <cell r="Q111" t="str">
            <v>Monaco</v>
          </cell>
          <cell r="R111">
            <v>44561</v>
          </cell>
          <cell r="S111">
            <v>38</v>
          </cell>
          <cell r="T111">
            <v>164</v>
          </cell>
          <cell r="U111" t="str">
            <v>Levitt1:</v>
          </cell>
          <cell r="V111" t="str">
            <v>X</v>
          </cell>
          <cell r="W111" t="str">
            <v>X</v>
          </cell>
          <cell r="X111" t="str">
            <v>X</v>
          </cell>
          <cell r="Y111" t="str">
            <v>X</v>
          </cell>
          <cell r="Z111" t="str">
            <v>X</v>
          </cell>
          <cell r="AA111" t="str">
            <v>X</v>
          </cell>
          <cell r="AB111" t="str">
            <v>X</v>
          </cell>
          <cell r="AC111" t="str">
            <v>Levitt2:</v>
          </cell>
          <cell r="AD111" t="str">
            <v>X</v>
          </cell>
          <cell r="AE111" t="str">
            <v>X</v>
          </cell>
          <cell r="AF111" t="str">
            <v>X</v>
          </cell>
          <cell r="AG111" t="str">
            <v>X</v>
          </cell>
          <cell r="AH111" t="str">
            <v>X</v>
          </cell>
          <cell r="AI111" t="str">
            <v>X</v>
          </cell>
          <cell r="AJ111" t="str">
            <v>X</v>
          </cell>
        </row>
        <row r="112">
          <cell r="A112" t="str">
            <v>Mongolia</v>
          </cell>
          <cell r="B112" t="str">
            <v>'11100'</v>
          </cell>
          <cell r="C112" t="str">
            <v>eLife:</v>
          </cell>
          <cell r="D112" t="str">
            <v>MNG</v>
          </cell>
          <cell r="E112" t="str">
            <v>Mongolia</v>
          </cell>
          <cell r="F112">
            <v>44561</v>
          </cell>
          <cell r="G112">
            <v>3.3292820000000001</v>
          </cell>
          <cell r="H112">
            <v>2059</v>
          </cell>
          <cell r="I112">
            <v>721</v>
          </cell>
          <cell r="J112" t="str">
            <v>Lancet:</v>
          </cell>
          <cell r="K112" t="str">
            <v>Mongolia</v>
          </cell>
          <cell r="L112">
            <v>3.08</v>
          </cell>
          <cell r="M112">
            <v>2060</v>
          </cell>
          <cell r="N112">
            <v>5600</v>
          </cell>
          <cell r="O112" t="str">
            <v>Econo:</v>
          </cell>
          <cell r="P112" t="str">
            <v>MNG</v>
          </cell>
          <cell r="Q112" t="str">
            <v>Mongolia</v>
          </cell>
          <cell r="R112">
            <v>44561</v>
          </cell>
          <cell r="S112">
            <v>2059</v>
          </cell>
          <cell r="T112">
            <v>1088</v>
          </cell>
          <cell r="U112" t="str">
            <v>Levitt1:</v>
          </cell>
          <cell r="V112" t="str">
            <v>X</v>
          </cell>
          <cell r="W112" t="str">
            <v>X</v>
          </cell>
          <cell r="X112" t="str">
            <v>X</v>
          </cell>
          <cell r="Y112" t="str">
            <v>X</v>
          </cell>
          <cell r="Z112" t="str">
            <v>X</v>
          </cell>
          <cell r="AA112" t="str">
            <v>X</v>
          </cell>
          <cell r="AB112" t="str">
            <v>X</v>
          </cell>
          <cell r="AC112" t="str">
            <v>Levitt2:</v>
          </cell>
          <cell r="AD112" t="str">
            <v>X</v>
          </cell>
          <cell r="AE112" t="str">
            <v>X</v>
          </cell>
          <cell r="AF112" t="str">
            <v>X</v>
          </cell>
          <cell r="AG112" t="str">
            <v>X</v>
          </cell>
          <cell r="AH112" t="str">
            <v>X</v>
          </cell>
          <cell r="AI112" t="str">
            <v>X</v>
          </cell>
          <cell r="AJ112" t="str">
            <v>X</v>
          </cell>
        </row>
        <row r="113">
          <cell r="A113" t="str">
            <v>Montenegro</v>
          </cell>
          <cell r="B113" t="str">
            <v>'11100'</v>
          </cell>
          <cell r="C113" t="str">
            <v>eLife:</v>
          </cell>
          <cell r="D113" t="str">
            <v>MNE</v>
          </cell>
          <cell r="E113" t="str">
            <v>Montenegro</v>
          </cell>
          <cell r="F113">
            <v>44500</v>
          </cell>
          <cell r="G113">
            <v>0.62805100000000003</v>
          </cell>
          <cell r="H113">
            <v>2411</v>
          </cell>
          <cell r="I113">
            <v>2632</v>
          </cell>
          <cell r="J113" t="str">
            <v>Lancet:</v>
          </cell>
          <cell r="K113" t="str">
            <v>Montenegro</v>
          </cell>
          <cell r="L113">
            <v>0.56999999999999995</v>
          </cell>
          <cell r="M113">
            <v>2410</v>
          </cell>
          <cell r="N113">
            <v>4080</v>
          </cell>
          <cell r="O113" t="str">
            <v>Econo:</v>
          </cell>
          <cell r="P113" t="str">
            <v>MNE</v>
          </cell>
          <cell r="Q113" t="str">
            <v>Montenegro</v>
          </cell>
          <cell r="R113">
            <v>44561</v>
          </cell>
          <cell r="S113">
            <v>2411</v>
          </cell>
          <cell r="T113">
            <v>3534</v>
          </cell>
          <cell r="U113" t="str">
            <v>Levitt1:</v>
          </cell>
          <cell r="V113" t="str">
            <v>X</v>
          </cell>
          <cell r="W113" t="str">
            <v>X</v>
          </cell>
          <cell r="X113" t="str">
            <v>X</v>
          </cell>
          <cell r="Y113" t="str">
            <v>X</v>
          </cell>
          <cell r="Z113" t="str">
            <v>X</v>
          </cell>
          <cell r="AA113" t="str">
            <v>X</v>
          </cell>
          <cell r="AB113" t="str">
            <v>X</v>
          </cell>
          <cell r="AC113" t="str">
            <v>Levitt2:</v>
          </cell>
          <cell r="AD113" t="str">
            <v>X</v>
          </cell>
          <cell r="AE113" t="str">
            <v>X</v>
          </cell>
          <cell r="AF113" t="str">
            <v>X</v>
          </cell>
          <cell r="AG113" t="str">
            <v>X</v>
          </cell>
          <cell r="AH113" t="str">
            <v>X</v>
          </cell>
          <cell r="AI113" t="str">
            <v>X</v>
          </cell>
          <cell r="AJ113" t="str">
            <v>X</v>
          </cell>
        </row>
        <row r="114">
          <cell r="A114" t="str">
            <v>Morocco</v>
          </cell>
          <cell r="B114" t="str">
            <v>'01100'</v>
          </cell>
          <cell r="C114" t="str">
            <v>eLife:</v>
          </cell>
          <cell r="D114" t="str">
            <v>X</v>
          </cell>
          <cell r="E114" t="str">
            <v>X</v>
          </cell>
          <cell r="F114" t="str">
            <v>X</v>
          </cell>
          <cell r="G114" t="str">
            <v>X</v>
          </cell>
          <cell r="H114" t="str">
            <v>X</v>
          </cell>
          <cell r="I114" t="str">
            <v>X</v>
          </cell>
          <cell r="J114" t="str">
            <v>Lancet:</v>
          </cell>
          <cell r="K114" t="str">
            <v>Morocco</v>
          </cell>
          <cell r="L114">
            <v>34.380000000000003</v>
          </cell>
          <cell r="M114">
            <v>14800</v>
          </cell>
          <cell r="N114">
            <v>157000</v>
          </cell>
          <cell r="O114" t="str">
            <v>Econo:</v>
          </cell>
          <cell r="P114" t="str">
            <v>MAR</v>
          </cell>
          <cell r="Q114" t="str">
            <v>Morocco</v>
          </cell>
          <cell r="R114">
            <v>44561</v>
          </cell>
          <cell r="S114">
            <v>14849</v>
          </cell>
          <cell r="T114">
            <v>63507</v>
          </cell>
          <cell r="U114" t="str">
            <v>Levitt1:</v>
          </cell>
          <cell r="V114" t="str">
            <v>X</v>
          </cell>
          <cell r="W114" t="str">
            <v>X</v>
          </cell>
          <cell r="X114" t="str">
            <v>X</v>
          </cell>
          <cell r="Y114" t="str">
            <v>X</v>
          </cell>
          <cell r="Z114" t="str">
            <v>X</v>
          </cell>
          <cell r="AA114" t="str">
            <v>X</v>
          </cell>
          <cell r="AB114" t="str">
            <v>X</v>
          </cell>
          <cell r="AC114" t="str">
            <v>Levitt2:</v>
          </cell>
          <cell r="AD114" t="str">
            <v>X</v>
          </cell>
          <cell r="AE114" t="str">
            <v>X</v>
          </cell>
          <cell r="AF114" t="str">
            <v>X</v>
          </cell>
          <cell r="AG114" t="str">
            <v>X</v>
          </cell>
          <cell r="AH114" t="str">
            <v>X</v>
          </cell>
          <cell r="AI114" t="str">
            <v>X</v>
          </cell>
          <cell r="AJ114" t="str">
            <v>X</v>
          </cell>
        </row>
        <row r="115">
          <cell r="A115" t="str">
            <v>Mozambique</v>
          </cell>
          <cell r="B115" t="str">
            <v>'01100'</v>
          </cell>
          <cell r="C115" t="str">
            <v>eLife:</v>
          </cell>
          <cell r="D115" t="str">
            <v>X</v>
          </cell>
          <cell r="E115" t="str">
            <v>X</v>
          </cell>
          <cell r="F115" t="str">
            <v>X</v>
          </cell>
          <cell r="G115" t="str">
            <v>X</v>
          </cell>
          <cell r="H115" t="str">
            <v>X</v>
          </cell>
          <cell r="I115" t="str">
            <v>X</v>
          </cell>
          <cell r="J115" t="str">
            <v>Lancet:</v>
          </cell>
          <cell r="K115" t="str">
            <v>Mozambique</v>
          </cell>
          <cell r="L115">
            <v>28.05</v>
          </cell>
          <cell r="M115">
            <v>2010</v>
          </cell>
          <cell r="N115">
            <v>78100</v>
          </cell>
          <cell r="O115" t="str">
            <v>Econo:</v>
          </cell>
          <cell r="P115" t="str">
            <v>MOZ</v>
          </cell>
          <cell r="Q115" t="str">
            <v>Mozambique</v>
          </cell>
          <cell r="R115">
            <v>44561</v>
          </cell>
          <cell r="S115">
            <v>2006</v>
          </cell>
          <cell r="T115">
            <v>51667</v>
          </cell>
          <cell r="U115" t="str">
            <v>Levitt1:</v>
          </cell>
          <cell r="V115" t="str">
            <v>X</v>
          </cell>
          <cell r="W115" t="str">
            <v>X</v>
          </cell>
          <cell r="X115" t="str">
            <v>X</v>
          </cell>
          <cell r="Y115" t="str">
            <v>X</v>
          </cell>
          <cell r="Z115" t="str">
            <v>X</v>
          </cell>
          <cell r="AA115" t="str">
            <v>X</v>
          </cell>
          <cell r="AB115" t="str">
            <v>X</v>
          </cell>
          <cell r="AC115" t="str">
            <v>Levitt2:</v>
          </cell>
          <cell r="AD115" t="str">
            <v>X</v>
          </cell>
          <cell r="AE115" t="str">
            <v>X</v>
          </cell>
          <cell r="AF115" t="str">
            <v>X</v>
          </cell>
          <cell r="AG115" t="str">
            <v>X</v>
          </cell>
          <cell r="AH115" t="str">
            <v>X</v>
          </cell>
          <cell r="AI115" t="str">
            <v>X</v>
          </cell>
          <cell r="AJ115" t="str">
            <v>X</v>
          </cell>
        </row>
        <row r="116">
          <cell r="A116" t="str">
            <v>Myanmar</v>
          </cell>
          <cell r="B116" t="str">
            <v>'01100'</v>
          </cell>
          <cell r="C116" t="str">
            <v>eLife:</v>
          </cell>
          <cell r="D116" t="str">
            <v>X</v>
          </cell>
          <cell r="E116" t="str">
            <v>X</v>
          </cell>
          <cell r="F116" t="str">
            <v>X</v>
          </cell>
          <cell r="G116" t="str">
            <v>X</v>
          </cell>
          <cell r="H116" t="str">
            <v>X</v>
          </cell>
          <cell r="I116" t="str">
            <v>X</v>
          </cell>
          <cell r="J116" t="str">
            <v>Lancet:</v>
          </cell>
          <cell r="K116" t="str">
            <v>Myanmar</v>
          </cell>
          <cell r="L116">
            <v>50.05</v>
          </cell>
          <cell r="M116">
            <v>19300</v>
          </cell>
          <cell r="N116">
            <v>101000</v>
          </cell>
          <cell r="O116" t="str">
            <v>Econo:</v>
          </cell>
          <cell r="P116" t="str">
            <v>MMR</v>
          </cell>
          <cell r="Q116" t="str">
            <v>Myanmar</v>
          </cell>
          <cell r="R116">
            <v>44561</v>
          </cell>
          <cell r="S116">
            <v>19268</v>
          </cell>
          <cell r="T116">
            <v>126922</v>
          </cell>
          <cell r="U116" t="str">
            <v>Levitt1:</v>
          </cell>
          <cell r="V116" t="str">
            <v>X</v>
          </cell>
          <cell r="W116" t="str">
            <v>X</v>
          </cell>
          <cell r="X116" t="str">
            <v>X</v>
          </cell>
          <cell r="Y116" t="str">
            <v>X</v>
          </cell>
          <cell r="Z116" t="str">
            <v>X</v>
          </cell>
          <cell r="AA116" t="str">
            <v>X</v>
          </cell>
          <cell r="AB116" t="str">
            <v>X</v>
          </cell>
          <cell r="AC116" t="str">
            <v>Levitt2:</v>
          </cell>
          <cell r="AD116" t="str">
            <v>X</v>
          </cell>
          <cell r="AE116" t="str">
            <v>X</v>
          </cell>
          <cell r="AF116" t="str">
            <v>X</v>
          </cell>
          <cell r="AG116" t="str">
            <v>X</v>
          </cell>
          <cell r="AH116" t="str">
            <v>X</v>
          </cell>
          <cell r="AI116" t="str">
            <v>X</v>
          </cell>
          <cell r="AJ116" t="str">
            <v>X</v>
          </cell>
        </row>
        <row r="117">
          <cell r="A117" t="str">
            <v>Namibia</v>
          </cell>
          <cell r="B117" t="str">
            <v>'01100'</v>
          </cell>
          <cell r="C117" t="str">
            <v>eLife:</v>
          </cell>
          <cell r="D117" t="str">
            <v>X</v>
          </cell>
          <cell r="E117" t="str">
            <v>X</v>
          </cell>
          <cell r="F117" t="str">
            <v>X</v>
          </cell>
          <cell r="G117" t="str">
            <v>X</v>
          </cell>
          <cell r="H117" t="str">
            <v>X</v>
          </cell>
          <cell r="I117" t="str">
            <v>X</v>
          </cell>
          <cell r="J117" t="str">
            <v>Lancet:</v>
          </cell>
          <cell r="K117" t="str">
            <v>Namibia</v>
          </cell>
          <cell r="L117">
            <v>2.2799999999999998</v>
          </cell>
          <cell r="M117">
            <v>3630</v>
          </cell>
          <cell r="N117">
            <v>18000</v>
          </cell>
          <cell r="O117" t="str">
            <v>Econo:</v>
          </cell>
          <cell r="P117" t="str">
            <v>NAM</v>
          </cell>
          <cell r="Q117" t="str">
            <v>Namibia</v>
          </cell>
          <cell r="R117">
            <v>44561</v>
          </cell>
          <cell r="S117">
            <v>3633</v>
          </cell>
          <cell r="T117">
            <v>9425</v>
          </cell>
          <cell r="U117" t="str">
            <v>Levitt1:</v>
          </cell>
          <cell r="V117" t="str">
            <v>X</v>
          </cell>
          <cell r="W117" t="str">
            <v>X</v>
          </cell>
          <cell r="X117" t="str">
            <v>X</v>
          </cell>
          <cell r="Y117" t="str">
            <v>X</v>
          </cell>
          <cell r="Z117" t="str">
            <v>X</v>
          </cell>
          <cell r="AA117" t="str">
            <v>X</v>
          </cell>
          <cell r="AB117" t="str">
            <v>X</v>
          </cell>
          <cell r="AC117" t="str">
            <v>Levitt2:</v>
          </cell>
          <cell r="AD117" t="str">
            <v>X</v>
          </cell>
          <cell r="AE117" t="str">
            <v>X</v>
          </cell>
          <cell r="AF117" t="str">
            <v>X</v>
          </cell>
          <cell r="AG117" t="str">
            <v>X</v>
          </cell>
          <cell r="AH117" t="str">
            <v>X</v>
          </cell>
          <cell r="AI117" t="str">
            <v>X</v>
          </cell>
          <cell r="AJ117" t="str">
            <v>X</v>
          </cell>
        </row>
        <row r="118">
          <cell r="A118" t="str">
            <v>Nepal</v>
          </cell>
          <cell r="B118" t="str">
            <v>'01100'</v>
          </cell>
          <cell r="C118" t="str">
            <v>eLife:</v>
          </cell>
          <cell r="D118" t="str">
            <v>X</v>
          </cell>
          <cell r="E118" t="str">
            <v>X</v>
          </cell>
          <cell r="F118" t="str">
            <v>X</v>
          </cell>
          <cell r="G118" t="str">
            <v>X</v>
          </cell>
          <cell r="H118" t="str">
            <v>X</v>
          </cell>
          <cell r="I118" t="str">
            <v>X</v>
          </cell>
          <cell r="J118" t="str">
            <v>Lancet:</v>
          </cell>
          <cell r="K118" t="str">
            <v>Nepal</v>
          </cell>
          <cell r="L118">
            <v>30.37</v>
          </cell>
          <cell r="M118">
            <v>11600</v>
          </cell>
          <cell r="N118">
            <v>123000</v>
          </cell>
          <cell r="O118" t="str">
            <v>Econo:</v>
          </cell>
          <cell r="P118" t="str">
            <v>NPL</v>
          </cell>
          <cell r="Q118" t="str">
            <v>Nepal</v>
          </cell>
          <cell r="R118">
            <v>44561</v>
          </cell>
          <cell r="S118">
            <v>11594</v>
          </cell>
          <cell r="T118">
            <v>102094</v>
          </cell>
          <cell r="U118" t="str">
            <v>Levitt1:</v>
          </cell>
          <cell r="V118" t="str">
            <v>X</v>
          </cell>
          <cell r="W118" t="str">
            <v>X</v>
          </cell>
          <cell r="X118" t="str">
            <v>X</v>
          </cell>
          <cell r="Y118" t="str">
            <v>X</v>
          </cell>
          <cell r="Z118" t="str">
            <v>X</v>
          </cell>
          <cell r="AA118" t="str">
            <v>X</v>
          </cell>
          <cell r="AB118" t="str">
            <v>X</v>
          </cell>
          <cell r="AC118" t="str">
            <v>Levitt2:</v>
          </cell>
          <cell r="AD118" t="str">
            <v>X</v>
          </cell>
          <cell r="AE118" t="str">
            <v>X</v>
          </cell>
          <cell r="AF118" t="str">
            <v>X</v>
          </cell>
          <cell r="AG118" t="str">
            <v>X</v>
          </cell>
          <cell r="AH118" t="str">
            <v>X</v>
          </cell>
          <cell r="AI118" t="str">
            <v>X</v>
          </cell>
          <cell r="AJ118" t="str">
            <v>X</v>
          </cell>
        </row>
        <row r="119">
          <cell r="A119" t="str">
            <v>Netherlands</v>
          </cell>
          <cell r="B119" t="str">
            <v>'11111'</v>
          </cell>
          <cell r="C119" t="str">
            <v>eLife:</v>
          </cell>
          <cell r="D119" t="str">
            <v>NLD</v>
          </cell>
          <cell r="E119" t="str">
            <v>Netherlands</v>
          </cell>
          <cell r="F119">
            <v>44561</v>
          </cell>
          <cell r="G119">
            <v>17.173093999999999</v>
          </cell>
          <cell r="H119">
            <v>20999</v>
          </cell>
          <cell r="I119">
            <v>28495</v>
          </cell>
          <cell r="J119" t="str">
            <v>Lancet:</v>
          </cell>
          <cell r="K119" t="str">
            <v>Netherlands</v>
          </cell>
          <cell r="L119">
            <v>16.25</v>
          </cell>
          <cell r="M119">
            <v>21400</v>
          </cell>
          <cell r="N119">
            <v>45500</v>
          </cell>
          <cell r="O119" t="str">
            <v>Econo:</v>
          </cell>
          <cell r="P119" t="str">
            <v>NLD</v>
          </cell>
          <cell r="Q119" t="str">
            <v>Netherlands</v>
          </cell>
          <cell r="R119">
            <v>44561</v>
          </cell>
          <cell r="S119">
            <v>20999</v>
          </cell>
          <cell r="T119">
            <v>33017</v>
          </cell>
          <cell r="U119" t="str">
            <v>Levitt1:</v>
          </cell>
          <cell r="V119" t="str">
            <v>NLD</v>
          </cell>
          <cell r="W119" t="str">
            <v>Netherlands</v>
          </cell>
          <cell r="X119" t="str">
            <v>20_&amp;_21</v>
          </cell>
          <cell r="Y119">
            <v>104.357</v>
          </cell>
          <cell r="Z119">
            <v>17.478999999999999</v>
          </cell>
          <cell r="AA119">
            <v>339242</v>
          </cell>
          <cell r="AB119">
            <v>17969.099999999999</v>
          </cell>
          <cell r="AC119" t="str">
            <v>Levitt2:</v>
          </cell>
          <cell r="AD119" t="str">
            <v>NLD</v>
          </cell>
          <cell r="AE119" t="str">
            <v>Netherlands</v>
          </cell>
          <cell r="AF119" t="str">
            <v>20_&amp;_21</v>
          </cell>
          <cell r="AG119">
            <v>104.357</v>
          </cell>
          <cell r="AH119">
            <v>17.478999999999999</v>
          </cell>
          <cell r="AI119">
            <v>339242</v>
          </cell>
          <cell r="AJ119">
            <v>32019.8</v>
          </cell>
        </row>
        <row r="120">
          <cell r="A120" t="str">
            <v>New_Zealand</v>
          </cell>
          <cell r="B120" t="str">
            <v>'11111'</v>
          </cell>
          <cell r="C120" t="str">
            <v>eLife:</v>
          </cell>
          <cell r="D120" t="str">
            <v>NZL</v>
          </cell>
          <cell r="E120" t="str">
            <v>New_Zealand</v>
          </cell>
          <cell r="F120">
            <v>44561</v>
          </cell>
          <cell r="G120">
            <v>5.1262999999999996</v>
          </cell>
          <cell r="H120">
            <v>51</v>
          </cell>
          <cell r="I120">
            <v>-2787</v>
          </cell>
          <cell r="J120" t="str">
            <v>Lancet:</v>
          </cell>
          <cell r="K120" t="str">
            <v>New_Zealand</v>
          </cell>
          <cell r="L120">
            <v>4.6900000000000004</v>
          </cell>
          <cell r="M120">
            <v>51</v>
          </cell>
          <cell r="N120">
            <v>-872</v>
          </cell>
          <cell r="O120" t="str">
            <v>Econo:</v>
          </cell>
          <cell r="P120" t="str">
            <v>NZL</v>
          </cell>
          <cell r="Q120" t="str">
            <v>New_Zealand</v>
          </cell>
          <cell r="R120">
            <v>44561</v>
          </cell>
          <cell r="S120">
            <v>51</v>
          </cell>
          <cell r="T120">
            <v>-2566</v>
          </cell>
          <cell r="U120" t="str">
            <v>Levitt1:</v>
          </cell>
          <cell r="V120" t="str">
            <v>NZL</v>
          </cell>
          <cell r="W120" t="str">
            <v>New_Zealand</v>
          </cell>
          <cell r="X120" t="str">
            <v>20_&amp;_21</v>
          </cell>
          <cell r="Y120">
            <v>104.357</v>
          </cell>
          <cell r="Z120">
            <v>5.0129999999999999</v>
          </cell>
          <cell r="AA120">
            <v>67586</v>
          </cell>
          <cell r="AB120">
            <v>-4118.1000000000004</v>
          </cell>
          <cell r="AC120" t="str">
            <v>Levitt2:</v>
          </cell>
          <cell r="AD120" t="str">
            <v>NZL</v>
          </cell>
          <cell r="AE120" t="str">
            <v>New_Zealand</v>
          </cell>
          <cell r="AF120" t="str">
            <v>20_&amp;_21</v>
          </cell>
          <cell r="AG120">
            <v>104.357</v>
          </cell>
          <cell r="AH120">
            <v>5.0129999999999999</v>
          </cell>
          <cell r="AI120">
            <v>67586</v>
          </cell>
          <cell r="AJ120">
            <v>-1826.3</v>
          </cell>
        </row>
        <row r="121">
          <cell r="A121" t="str">
            <v>Nicaragua</v>
          </cell>
          <cell r="B121" t="str">
            <v>'01100'</v>
          </cell>
          <cell r="C121" t="str">
            <v>eLife:</v>
          </cell>
          <cell r="D121" t="str">
            <v>X</v>
          </cell>
          <cell r="E121" t="str">
            <v>X</v>
          </cell>
          <cell r="F121" t="str">
            <v>X</v>
          </cell>
          <cell r="G121" t="str">
            <v>X</v>
          </cell>
          <cell r="H121" t="str">
            <v>X</v>
          </cell>
          <cell r="I121" t="str">
            <v>X</v>
          </cell>
          <cell r="J121" t="str">
            <v>Lancet:</v>
          </cell>
          <cell r="K121" t="str">
            <v>Nicaragua</v>
          </cell>
          <cell r="L121">
            <v>6.09</v>
          </cell>
          <cell r="M121">
            <v>223</v>
          </cell>
          <cell r="N121">
            <v>33400</v>
          </cell>
          <cell r="O121" t="str">
            <v>Econo:</v>
          </cell>
          <cell r="P121" t="str">
            <v>NIC</v>
          </cell>
          <cell r="Q121" t="str">
            <v>Nicaragua</v>
          </cell>
          <cell r="R121">
            <v>44561</v>
          </cell>
          <cell r="S121">
            <v>217</v>
          </cell>
          <cell r="T121">
            <v>16550</v>
          </cell>
          <cell r="U121" t="str">
            <v>Levitt1:</v>
          </cell>
          <cell r="V121" t="str">
            <v>X</v>
          </cell>
          <cell r="W121" t="str">
            <v>X</v>
          </cell>
          <cell r="X121" t="str">
            <v>X</v>
          </cell>
          <cell r="Y121" t="str">
            <v>X</v>
          </cell>
          <cell r="Z121" t="str">
            <v>X</v>
          </cell>
          <cell r="AA121" t="str">
            <v>X</v>
          </cell>
          <cell r="AB121" t="str">
            <v>X</v>
          </cell>
          <cell r="AC121" t="str">
            <v>Levitt2:</v>
          </cell>
          <cell r="AD121" t="str">
            <v>X</v>
          </cell>
          <cell r="AE121" t="str">
            <v>X</v>
          </cell>
          <cell r="AF121" t="str">
            <v>X</v>
          </cell>
          <cell r="AG121" t="str">
            <v>X</v>
          </cell>
          <cell r="AH121" t="str">
            <v>X</v>
          </cell>
          <cell r="AI121" t="str">
            <v>X</v>
          </cell>
          <cell r="AJ121" t="str">
            <v>X</v>
          </cell>
        </row>
        <row r="122">
          <cell r="A122" t="str">
            <v>Niger</v>
          </cell>
          <cell r="B122" t="str">
            <v>'01100'</v>
          </cell>
          <cell r="C122" t="str">
            <v>eLife:</v>
          </cell>
          <cell r="D122" t="str">
            <v>X</v>
          </cell>
          <cell r="E122" t="str">
            <v>X</v>
          </cell>
          <cell r="F122" t="str">
            <v>X</v>
          </cell>
          <cell r="G122" t="str">
            <v>X</v>
          </cell>
          <cell r="H122" t="str">
            <v>X</v>
          </cell>
          <cell r="I122" t="str">
            <v>X</v>
          </cell>
          <cell r="J122" t="str">
            <v>Lancet:</v>
          </cell>
          <cell r="K122" t="str">
            <v>Niger</v>
          </cell>
          <cell r="L122">
            <v>22.91</v>
          </cell>
          <cell r="M122">
            <v>275</v>
          </cell>
          <cell r="N122">
            <v>18100</v>
          </cell>
          <cell r="O122" t="str">
            <v>Econo:</v>
          </cell>
          <cell r="P122" t="str">
            <v>NER</v>
          </cell>
          <cell r="Q122" t="str">
            <v>Niger</v>
          </cell>
          <cell r="R122">
            <v>44561</v>
          </cell>
          <cell r="S122">
            <v>275</v>
          </cell>
          <cell r="T122">
            <v>52602</v>
          </cell>
          <cell r="U122" t="str">
            <v>Levitt1:</v>
          </cell>
          <cell r="V122" t="str">
            <v>X</v>
          </cell>
          <cell r="W122" t="str">
            <v>X</v>
          </cell>
          <cell r="X122" t="str">
            <v>X</v>
          </cell>
          <cell r="Y122" t="str">
            <v>X</v>
          </cell>
          <cell r="Z122" t="str">
            <v>X</v>
          </cell>
          <cell r="AA122" t="str">
            <v>X</v>
          </cell>
          <cell r="AB122" t="str">
            <v>X</v>
          </cell>
          <cell r="AC122" t="str">
            <v>Levitt2:</v>
          </cell>
          <cell r="AD122" t="str">
            <v>X</v>
          </cell>
          <cell r="AE122" t="str">
            <v>X</v>
          </cell>
          <cell r="AF122" t="str">
            <v>X</v>
          </cell>
          <cell r="AG122" t="str">
            <v>X</v>
          </cell>
          <cell r="AH122" t="str">
            <v>X</v>
          </cell>
          <cell r="AI122" t="str">
            <v>X</v>
          </cell>
          <cell r="AJ122" t="str">
            <v>X</v>
          </cell>
        </row>
        <row r="123">
          <cell r="A123" t="str">
            <v>Nigeria</v>
          </cell>
          <cell r="B123" t="str">
            <v>'01100'</v>
          </cell>
          <cell r="C123" t="str">
            <v>eLife:</v>
          </cell>
          <cell r="D123" t="str">
            <v>X</v>
          </cell>
          <cell r="E123" t="str">
            <v>X</v>
          </cell>
          <cell r="F123" t="str">
            <v>X</v>
          </cell>
          <cell r="G123" t="str">
            <v>X</v>
          </cell>
          <cell r="H123" t="str">
            <v>X</v>
          </cell>
          <cell r="I123" t="str">
            <v>X</v>
          </cell>
          <cell r="J123" t="str">
            <v>Lancet:</v>
          </cell>
          <cell r="K123" t="str">
            <v>Nigeria</v>
          </cell>
          <cell r="L123">
            <v>215.61</v>
          </cell>
          <cell r="M123">
            <v>3030</v>
          </cell>
          <cell r="N123">
            <v>163000</v>
          </cell>
          <cell r="O123" t="str">
            <v>Econo:</v>
          </cell>
          <cell r="P123" t="str">
            <v>NGA</v>
          </cell>
          <cell r="Q123" t="str">
            <v>Nigeria</v>
          </cell>
          <cell r="R123">
            <v>44561</v>
          </cell>
          <cell r="S123">
            <v>3030</v>
          </cell>
          <cell r="T123">
            <v>194192</v>
          </cell>
          <cell r="U123" t="str">
            <v>Levitt1:</v>
          </cell>
          <cell r="V123" t="str">
            <v>X</v>
          </cell>
          <cell r="W123" t="str">
            <v>X</v>
          </cell>
          <cell r="X123" t="str">
            <v>X</v>
          </cell>
          <cell r="Y123" t="str">
            <v>X</v>
          </cell>
          <cell r="Z123" t="str">
            <v>X</v>
          </cell>
          <cell r="AA123" t="str">
            <v>X</v>
          </cell>
          <cell r="AB123" t="str">
            <v>X</v>
          </cell>
          <cell r="AC123" t="str">
            <v>Levitt2:</v>
          </cell>
          <cell r="AD123" t="str">
            <v>X</v>
          </cell>
          <cell r="AE123" t="str">
            <v>X</v>
          </cell>
          <cell r="AF123" t="str">
            <v>X</v>
          </cell>
          <cell r="AG123" t="str">
            <v>X</v>
          </cell>
          <cell r="AH123" t="str">
            <v>X</v>
          </cell>
          <cell r="AI123" t="str">
            <v>X</v>
          </cell>
          <cell r="AJ123" t="str">
            <v>X</v>
          </cell>
        </row>
        <row r="124">
          <cell r="A124" t="str">
            <v>North_Macedonia</v>
          </cell>
          <cell r="B124" t="str">
            <v>'11100'</v>
          </cell>
          <cell r="C124" t="str">
            <v>eLife:</v>
          </cell>
          <cell r="D124" t="str">
            <v>MKD</v>
          </cell>
          <cell r="E124" t="str">
            <v>North_Macedonia</v>
          </cell>
          <cell r="F124">
            <v>44561</v>
          </cell>
          <cell r="G124">
            <v>2.0826609999999999</v>
          </cell>
          <cell r="H124">
            <v>7960</v>
          </cell>
          <cell r="I124">
            <v>14242</v>
          </cell>
          <cell r="J124" t="str">
            <v>Lancet:</v>
          </cell>
          <cell r="K124" t="str">
            <v>North_Macedonia</v>
          </cell>
          <cell r="L124">
            <v>1.73</v>
          </cell>
          <cell r="M124">
            <v>7960</v>
          </cell>
          <cell r="N124">
            <v>20200</v>
          </cell>
          <cell r="O124" t="str">
            <v>Econo:</v>
          </cell>
          <cell r="P124" t="str">
            <v>MKD</v>
          </cell>
          <cell r="Q124" t="str">
            <v>North_Macedonia</v>
          </cell>
          <cell r="R124">
            <v>44561</v>
          </cell>
          <cell r="S124">
            <v>7960</v>
          </cell>
          <cell r="T124">
            <v>15407</v>
          </cell>
          <cell r="U124" t="str">
            <v>Levitt1:</v>
          </cell>
          <cell r="V124" t="str">
            <v>X</v>
          </cell>
          <cell r="W124" t="str">
            <v>X</v>
          </cell>
          <cell r="X124" t="str">
            <v>X</v>
          </cell>
          <cell r="Y124" t="str">
            <v>X</v>
          </cell>
          <cell r="Z124" t="str">
            <v>X</v>
          </cell>
          <cell r="AA124" t="str">
            <v>X</v>
          </cell>
          <cell r="AB124" t="str">
            <v>X</v>
          </cell>
          <cell r="AC124" t="str">
            <v>Levitt2:</v>
          </cell>
          <cell r="AD124" t="str">
            <v>X</v>
          </cell>
          <cell r="AE124" t="str">
            <v>X</v>
          </cell>
          <cell r="AF124" t="str">
            <v>X</v>
          </cell>
          <cell r="AG124" t="str">
            <v>X</v>
          </cell>
          <cell r="AH124" t="str">
            <v>X</v>
          </cell>
          <cell r="AI124" t="str">
            <v>X</v>
          </cell>
          <cell r="AJ124" t="str">
            <v>X</v>
          </cell>
        </row>
        <row r="125">
          <cell r="A125" t="str">
            <v>Norway</v>
          </cell>
          <cell r="B125" t="str">
            <v>'11111'</v>
          </cell>
          <cell r="C125" t="str">
            <v>eLife:</v>
          </cell>
          <cell r="D125" t="str">
            <v>NOR</v>
          </cell>
          <cell r="E125" t="str">
            <v>Norway</v>
          </cell>
          <cell r="F125">
            <v>44561</v>
          </cell>
          <cell r="G125">
            <v>5.4656289999999998</v>
          </cell>
          <cell r="H125">
            <v>1305</v>
          </cell>
          <cell r="I125">
            <v>1101</v>
          </cell>
          <cell r="J125" t="str">
            <v>Lancet:</v>
          </cell>
          <cell r="K125" t="str">
            <v>Norway</v>
          </cell>
          <cell r="L125">
            <v>5.15</v>
          </cell>
          <cell r="M125">
            <v>1300</v>
          </cell>
          <cell r="N125">
            <v>742</v>
          </cell>
          <cell r="O125" t="str">
            <v>Econo:</v>
          </cell>
          <cell r="P125" t="str">
            <v>NOR</v>
          </cell>
          <cell r="Q125" t="str">
            <v>Norway</v>
          </cell>
          <cell r="R125">
            <v>44561</v>
          </cell>
          <cell r="S125">
            <v>1305</v>
          </cell>
          <cell r="T125">
            <v>1986</v>
          </cell>
          <cell r="U125" t="str">
            <v>Levitt1:</v>
          </cell>
          <cell r="V125" t="str">
            <v>NOR</v>
          </cell>
          <cell r="W125" t="str">
            <v>Norway</v>
          </cell>
          <cell r="X125" t="str">
            <v>20_&amp;_21</v>
          </cell>
          <cell r="Y125">
            <v>104.357</v>
          </cell>
          <cell r="Z125">
            <v>5.4080000000000004</v>
          </cell>
          <cell r="AA125">
            <v>82491</v>
          </cell>
          <cell r="AB125">
            <v>-2994.2</v>
          </cell>
          <cell r="AC125" t="str">
            <v>Levitt2:</v>
          </cell>
          <cell r="AD125" t="str">
            <v>NOR</v>
          </cell>
          <cell r="AE125" t="str">
            <v>Norway</v>
          </cell>
          <cell r="AF125" t="str">
            <v>20_&amp;_21</v>
          </cell>
          <cell r="AG125">
            <v>104.357</v>
          </cell>
          <cell r="AH125">
            <v>5.4080000000000004</v>
          </cell>
          <cell r="AI125">
            <v>82491</v>
          </cell>
          <cell r="AJ125">
            <v>-182.3</v>
          </cell>
        </row>
        <row r="126">
          <cell r="A126" t="str">
            <v>Oman</v>
          </cell>
          <cell r="B126" t="str">
            <v>'11100'</v>
          </cell>
          <cell r="C126" t="str">
            <v>eLife:</v>
          </cell>
          <cell r="D126" t="str">
            <v>OMN</v>
          </cell>
          <cell r="E126" t="str">
            <v>Oman</v>
          </cell>
          <cell r="F126">
            <v>44561</v>
          </cell>
          <cell r="G126">
            <v>5.223376</v>
          </cell>
          <cell r="H126">
            <v>4116</v>
          </cell>
          <cell r="I126">
            <v>4205</v>
          </cell>
          <cell r="J126" t="str">
            <v>Lancet:</v>
          </cell>
          <cell r="K126" t="str">
            <v>Oman</v>
          </cell>
          <cell r="L126">
            <v>4.3499999999999996</v>
          </cell>
          <cell r="M126">
            <v>4120</v>
          </cell>
          <cell r="N126">
            <v>12300</v>
          </cell>
          <cell r="O126" t="str">
            <v>Econo:</v>
          </cell>
          <cell r="P126" t="str">
            <v>OMN</v>
          </cell>
          <cell r="Q126" t="str">
            <v>Oman</v>
          </cell>
          <cell r="R126">
            <v>44561</v>
          </cell>
          <cell r="S126">
            <v>4116</v>
          </cell>
          <cell r="T126">
            <v>4332</v>
          </cell>
          <cell r="U126" t="str">
            <v>Levitt1:</v>
          </cell>
          <cell r="V126" t="str">
            <v>X</v>
          </cell>
          <cell r="W126" t="str">
            <v>X</v>
          </cell>
          <cell r="X126" t="str">
            <v>X</v>
          </cell>
          <cell r="Y126" t="str">
            <v>X</v>
          </cell>
          <cell r="Z126" t="str">
            <v>X</v>
          </cell>
          <cell r="AA126" t="str">
            <v>X</v>
          </cell>
          <cell r="AB126" t="str">
            <v>X</v>
          </cell>
          <cell r="AC126" t="str">
            <v>Levitt2:</v>
          </cell>
          <cell r="AD126" t="str">
            <v>X</v>
          </cell>
          <cell r="AE126" t="str">
            <v>X</v>
          </cell>
          <cell r="AF126" t="str">
            <v>X</v>
          </cell>
          <cell r="AG126" t="str">
            <v>X</v>
          </cell>
          <cell r="AH126" t="str">
            <v>X</v>
          </cell>
          <cell r="AI126" t="str">
            <v>X</v>
          </cell>
          <cell r="AJ126" t="str">
            <v>X</v>
          </cell>
        </row>
        <row r="127">
          <cell r="A127" t="str">
            <v>Pakistan</v>
          </cell>
          <cell r="B127" t="str">
            <v>'01100'</v>
          </cell>
          <cell r="C127" t="str">
            <v>eLife:</v>
          </cell>
          <cell r="D127" t="str">
            <v>X</v>
          </cell>
          <cell r="E127" t="str">
            <v>X</v>
          </cell>
          <cell r="F127" t="str">
            <v>X</v>
          </cell>
          <cell r="G127" t="str">
            <v>X</v>
          </cell>
          <cell r="H127" t="str">
            <v>X</v>
          </cell>
          <cell r="I127" t="str">
            <v>X</v>
          </cell>
          <cell r="J127" t="str">
            <v>Lancet:</v>
          </cell>
          <cell r="K127" t="str">
            <v>Pakistan</v>
          </cell>
          <cell r="L127">
            <v>217.56</v>
          </cell>
          <cell r="M127">
            <v>28900</v>
          </cell>
          <cell r="N127">
            <v>664000</v>
          </cell>
          <cell r="O127" t="str">
            <v>Econo:</v>
          </cell>
          <cell r="P127" t="str">
            <v>PAK</v>
          </cell>
          <cell r="Q127" t="str">
            <v>Pakistan</v>
          </cell>
          <cell r="R127">
            <v>44561</v>
          </cell>
          <cell r="S127">
            <v>28933</v>
          </cell>
          <cell r="T127">
            <v>786089</v>
          </cell>
          <cell r="U127" t="str">
            <v>Levitt1:</v>
          </cell>
          <cell r="V127" t="str">
            <v>X</v>
          </cell>
          <cell r="W127" t="str">
            <v>X</v>
          </cell>
          <cell r="X127" t="str">
            <v>X</v>
          </cell>
          <cell r="Y127" t="str">
            <v>X</v>
          </cell>
          <cell r="Z127" t="str">
            <v>X</v>
          </cell>
          <cell r="AA127" t="str">
            <v>X</v>
          </cell>
          <cell r="AB127" t="str">
            <v>X</v>
          </cell>
          <cell r="AC127" t="str">
            <v>Levitt2:</v>
          </cell>
          <cell r="AD127" t="str">
            <v>X</v>
          </cell>
          <cell r="AE127" t="str">
            <v>X</v>
          </cell>
          <cell r="AF127" t="str">
            <v>X</v>
          </cell>
          <cell r="AG127" t="str">
            <v>X</v>
          </cell>
          <cell r="AH127" t="str">
            <v>X</v>
          </cell>
          <cell r="AI127" t="str">
            <v>X</v>
          </cell>
          <cell r="AJ127" t="str">
            <v>X</v>
          </cell>
        </row>
        <row r="128">
          <cell r="A128" t="str">
            <v>Palestine</v>
          </cell>
          <cell r="B128" t="str">
            <v>'01100'</v>
          </cell>
          <cell r="C128" t="str">
            <v>eLife:</v>
          </cell>
          <cell r="D128" t="str">
            <v>X</v>
          </cell>
          <cell r="E128" t="str">
            <v>X</v>
          </cell>
          <cell r="F128" t="str">
            <v>X</v>
          </cell>
          <cell r="G128" t="str">
            <v>X</v>
          </cell>
          <cell r="H128" t="str">
            <v>X</v>
          </cell>
          <cell r="I128" t="str">
            <v>X</v>
          </cell>
          <cell r="J128" t="str">
            <v>Lancet:</v>
          </cell>
          <cell r="K128" t="str">
            <v>Palestine</v>
          </cell>
          <cell r="L128">
            <v>4.7699999999999996</v>
          </cell>
          <cell r="M128">
            <v>4660</v>
          </cell>
          <cell r="N128">
            <v>12600</v>
          </cell>
          <cell r="O128" t="str">
            <v>Econo:</v>
          </cell>
          <cell r="P128" t="str">
            <v>PSE</v>
          </cell>
          <cell r="Q128" t="str">
            <v>Palestine</v>
          </cell>
          <cell r="R128">
            <v>44561</v>
          </cell>
          <cell r="S128">
            <v>4919</v>
          </cell>
          <cell r="T128">
            <v>7395</v>
          </cell>
          <cell r="U128" t="str">
            <v>Levitt1:</v>
          </cell>
          <cell r="V128" t="str">
            <v>X</v>
          </cell>
          <cell r="W128" t="str">
            <v>X</v>
          </cell>
          <cell r="X128" t="str">
            <v>X</v>
          </cell>
          <cell r="Y128" t="str">
            <v>X</v>
          </cell>
          <cell r="Z128" t="str">
            <v>X</v>
          </cell>
          <cell r="AA128" t="str">
            <v>X</v>
          </cell>
          <cell r="AB128" t="str">
            <v>X</v>
          </cell>
          <cell r="AC128" t="str">
            <v>Levitt2:</v>
          </cell>
          <cell r="AD128" t="str">
            <v>X</v>
          </cell>
          <cell r="AE128" t="str">
            <v>X</v>
          </cell>
          <cell r="AF128" t="str">
            <v>X</v>
          </cell>
          <cell r="AG128" t="str">
            <v>X</v>
          </cell>
          <cell r="AH128" t="str">
            <v>X</v>
          </cell>
          <cell r="AI128" t="str">
            <v>X</v>
          </cell>
          <cell r="AJ128" t="str">
            <v>X</v>
          </cell>
        </row>
        <row r="129">
          <cell r="A129" t="str">
            <v>Panama</v>
          </cell>
          <cell r="B129" t="str">
            <v>'11100'</v>
          </cell>
          <cell r="C129" t="str">
            <v>eLife:</v>
          </cell>
          <cell r="D129" t="str">
            <v>PAN</v>
          </cell>
          <cell r="E129" t="str">
            <v>Panama</v>
          </cell>
          <cell r="F129">
            <v>44500</v>
          </cell>
          <cell r="G129">
            <v>4.381583</v>
          </cell>
          <cell r="H129">
            <v>7428</v>
          </cell>
          <cell r="I129">
            <v>7498</v>
          </cell>
          <cell r="J129" t="str">
            <v>Lancet:</v>
          </cell>
          <cell r="K129" t="str">
            <v>Panama</v>
          </cell>
          <cell r="L129">
            <v>3.88</v>
          </cell>
          <cell r="M129">
            <v>7430</v>
          </cell>
          <cell r="N129">
            <v>10200</v>
          </cell>
          <cell r="O129" t="str">
            <v>Econo:</v>
          </cell>
          <cell r="P129" t="str">
            <v>PAN</v>
          </cell>
          <cell r="Q129" t="str">
            <v>Panama</v>
          </cell>
          <cell r="R129">
            <v>44561</v>
          </cell>
          <cell r="S129">
            <v>7428</v>
          </cell>
          <cell r="T129">
            <v>7375</v>
          </cell>
          <cell r="U129" t="str">
            <v>Levitt1:</v>
          </cell>
          <cell r="V129" t="str">
            <v>X</v>
          </cell>
          <cell r="W129" t="str">
            <v>X</v>
          </cell>
          <cell r="X129" t="str">
            <v>X</v>
          </cell>
          <cell r="Y129" t="str">
            <v>X</v>
          </cell>
          <cell r="Z129" t="str">
            <v>X</v>
          </cell>
          <cell r="AA129" t="str">
            <v>X</v>
          </cell>
          <cell r="AB129" t="str">
            <v>X</v>
          </cell>
          <cell r="AC129" t="str">
            <v>Levitt2:</v>
          </cell>
          <cell r="AD129" t="str">
            <v>X</v>
          </cell>
          <cell r="AE129" t="str">
            <v>X</v>
          </cell>
          <cell r="AF129" t="str">
            <v>X</v>
          </cell>
          <cell r="AG129" t="str">
            <v>X</v>
          </cell>
          <cell r="AH129" t="str">
            <v>X</v>
          </cell>
          <cell r="AI129" t="str">
            <v>X</v>
          </cell>
          <cell r="AJ129" t="str">
            <v>X</v>
          </cell>
        </row>
        <row r="130">
          <cell r="A130" t="str">
            <v>Papua_New_Guinea</v>
          </cell>
          <cell r="B130" t="str">
            <v>'01100'</v>
          </cell>
          <cell r="C130" t="str">
            <v>eLife:</v>
          </cell>
          <cell r="D130" t="str">
            <v>X</v>
          </cell>
          <cell r="E130" t="str">
            <v>X</v>
          </cell>
          <cell r="F130" t="str">
            <v>X</v>
          </cell>
          <cell r="G130" t="str">
            <v>X</v>
          </cell>
          <cell r="H130" t="str">
            <v>X</v>
          </cell>
          <cell r="I130" t="str">
            <v>X</v>
          </cell>
          <cell r="J130" t="str">
            <v>Lancet:</v>
          </cell>
          <cell r="K130" t="str">
            <v>Papua_New_Guinea</v>
          </cell>
          <cell r="L130">
            <v>9.51</v>
          </cell>
          <cell r="M130">
            <v>590</v>
          </cell>
          <cell r="N130">
            <v>15600</v>
          </cell>
          <cell r="O130" t="str">
            <v>Econo:</v>
          </cell>
          <cell r="P130" t="str">
            <v>PNG</v>
          </cell>
          <cell r="Q130" t="str">
            <v>Papua_New_Guinea</v>
          </cell>
          <cell r="R130">
            <v>44561</v>
          </cell>
          <cell r="S130">
            <v>590</v>
          </cell>
          <cell r="T130">
            <v>-2248</v>
          </cell>
          <cell r="U130" t="str">
            <v>Levitt1:</v>
          </cell>
          <cell r="V130" t="str">
            <v>X</v>
          </cell>
          <cell r="W130" t="str">
            <v>X</v>
          </cell>
          <cell r="X130" t="str">
            <v>X</v>
          </cell>
          <cell r="Y130" t="str">
            <v>X</v>
          </cell>
          <cell r="Z130" t="str">
            <v>X</v>
          </cell>
          <cell r="AA130" t="str">
            <v>X</v>
          </cell>
          <cell r="AB130" t="str">
            <v>X</v>
          </cell>
          <cell r="AC130" t="str">
            <v>Levitt2:</v>
          </cell>
          <cell r="AD130" t="str">
            <v>X</v>
          </cell>
          <cell r="AE130" t="str">
            <v>X</v>
          </cell>
          <cell r="AF130" t="str">
            <v>X</v>
          </cell>
          <cell r="AG130" t="str">
            <v>X</v>
          </cell>
          <cell r="AH130" t="str">
            <v>X</v>
          </cell>
          <cell r="AI130" t="str">
            <v>X</v>
          </cell>
          <cell r="AJ130" t="str">
            <v>X</v>
          </cell>
        </row>
        <row r="131">
          <cell r="A131" t="str">
            <v>Paraguay</v>
          </cell>
          <cell r="B131" t="str">
            <v>'11100'</v>
          </cell>
          <cell r="C131" t="str">
            <v>eLife:</v>
          </cell>
          <cell r="D131" t="str">
            <v>PRY</v>
          </cell>
          <cell r="E131" t="str">
            <v>Paraguay</v>
          </cell>
          <cell r="F131">
            <v>44561</v>
          </cell>
          <cell r="G131">
            <v>7.2196410000000002</v>
          </cell>
          <cell r="H131">
            <v>16624</v>
          </cell>
          <cell r="I131">
            <v>19863</v>
          </cell>
          <cell r="J131" t="str">
            <v>Lancet:</v>
          </cell>
          <cell r="K131" t="str">
            <v>Paraguay</v>
          </cell>
          <cell r="L131">
            <v>7.07</v>
          </cell>
          <cell r="M131">
            <v>16600</v>
          </cell>
          <cell r="N131">
            <v>22500</v>
          </cell>
          <cell r="O131" t="str">
            <v>Econo:</v>
          </cell>
          <cell r="P131" t="str">
            <v>PRY</v>
          </cell>
          <cell r="Q131" t="str">
            <v>Paraguay</v>
          </cell>
          <cell r="R131">
            <v>44561</v>
          </cell>
          <cell r="S131">
            <v>16624</v>
          </cell>
          <cell r="T131">
            <v>19481</v>
          </cell>
          <cell r="U131" t="str">
            <v>Levitt1:</v>
          </cell>
          <cell r="V131" t="str">
            <v>X</v>
          </cell>
          <cell r="W131" t="str">
            <v>X</v>
          </cell>
          <cell r="X131" t="str">
            <v>X</v>
          </cell>
          <cell r="Y131" t="str">
            <v>X</v>
          </cell>
          <cell r="Z131" t="str">
            <v>X</v>
          </cell>
          <cell r="AA131" t="str">
            <v>X</v>
          </cell>
          <cell r="AB131" t="str">
            <v>X</v>
          </cell>
          <cell r="AC131" t="str">
            <v>Levitt2:</v>
          </cell>
          <cell r="AD131" t="str">
            <v>X</v>
          </cell>
          <cell r="AE131" t="str">
            <v>X</v>
          </cell>
          <cell r="AF131" t="str">
            <v>X</v>
          </cell>
          <cell r="AG131" t="str">
            <v>X</v>
          </cell>
          <cell r="AH131" t="str">
            <v>X</v>
          </cell>
          <cell r="AI131" t="str">
            <v>X</v>
          </cell>
          <cell r="AJ131" t="str">
            <v>X</v>
          </cell>
        </row>
        <row r="132">
          <cell r="A132" t="str">
            <v>Peru</v>
          </cell>
          <cell r="B132" t="str">
            <v>'11100'</v>
          </cell>
          <cell r="C132" t="str">
            <v>eLife:</v>
          </cell>
          <cell r="D132" t="str">
            <v>PER</v>
          </cell>
          <cell r="E132" t="str">
            <v>Peru</v>
          </cell>
          <cell r="F132">
            <v>44561</v>
          </cell>
          <cell r="G132">
            <v>33.359414999999998</v>
          </cell>
          <cell r="H132">
            <v>202690</v>
          </cell>
          <cell r="I132">
            <v>217194</v>
          </cell>
          <cell r="J132" t="str">
            <v>Lancet:</v>
          </cell>
          <cell r="K132" t="str">
            <v>Peru</v>
          </cell>
          <cell r="L132">
            <v>33.01</v>
          </cell>
          <cell r="M132">
            <v>203000</v>
          </cell>
          <cell r="N132">
            <v>349000</v>
          </cell>
          <cell r="O132" t="str">
            <v>Econo:</v>
          </cell>
          <cell r="P132" t="str">
            <v>PER</v>
          </cell>
          <cell r="Q132" t="str">
            <v>Peru</v>
          </cell>
          <cell r="R132">
            <v>44561</v>
          </cell>
          <cell r="S132">
            <v>202690</v>
          </cell>
          <cell r="T132">
            <v>209350</v>
          </cell>
          <cell r="U132" t="str">
            <v>Levitt1:</v>
          </cell>
          <cell r="V132" t="str">
            <v>X</v>
          </cell>
          <cell r="W132" t="str">
            <v>X</v>
          </cell>
          <cell r="X132" t="str">
            <v>X</v>
          </cell>
          <cell r="Y132" t="str">
            <v>X</v>
          </cell>
          <cell r="Z132" t="str">
            <v>X</v>
          </cell>
          <cell r="AA132" t="str">
            <v>X</v>
          </cell>
          <cell r="AB132" t="str">
            <v>X</v>
          </cell>
          <cell r="AC132" t="str">
            <v>Levitt2:</v>
          </cell>
          <cell r="AD132" t="str">
            <v>X</v>
          </cell>
          <cell r="AE132" t="str">
            <v>X</v>
          </cell>
          <cell r="AF132" t="str">
            <v>X</v>
          </cell>
          <cell r="AG132" t="str">
            <v>X</v>
          </cell>
          <cell r="AH132" t="str">
            <v>X</v>
          </cell>
          <cell r="AI132" t="str">
            <v>X</v>
          </cell>
          <cell r="AJ132" t="str">
            <v>X</v>
          </cell>
        </row>
        <row r="133">
          <cell r="A133" t="str">
            <v>Philippines</v>
          </cell>
          <cell r="B133" t="str">
            <v>'11100'</v>
          </cell>
          <cell r="C133" t="str">
            <v>eLife:</v>
          </cell>
          <cell r="D133" t="str">
            <v>PHL</v>
          </cell>
          <cell r="E133" t="str">
            <v>Philippines</v>
          </cell>
          <cell r="F133">
            <v>44530</v>
          </cell>
          <cell r="G133">
            <v>111.04691</v>
          </cell>
          <cell r="H133">
            <v>51504</v>
          </cell>
          <cell r="I133">
            <v>204234</v>
          </cell>
          <cell r="J133" t="str">
            <v>Lancet:</v>
          </cell>
          <cell r="K133" t="str">
            <v>Philippines</v>
          </cell>
          <cell r="L133">
            <v>110.98</v>
          </cell>
          <cell r="M133">
            <v>53000</v>
          </cell>
          <cell r="N133">
            <v>184000</v>
          </cell>
          <cell r="O133" t="str">
            <v>Econo:</v>
          </cell>
          <cell r="P133" t="str">
            <v>PHL</v>
          </cell>
          <cell r="Q133" t="str">
            <v>Philippines</v>
          </cell>
          <cell r="R133">
            <v>44561</v>
          </cell>
          <cell r="S133">
            <v>51504</v>
          </cell>
          <cell r="T133">
            <v>223349</v>
          </cell>
          <cell r="U133" t="str">
            <v>Levitt1:</v>
          </cell>
          <cell r="V133" t="str">
            <v>X</v>
          </cell>
          <cell r="W133" t="str">
            <v>X</v>
          </cell>
          <cell r="X133" t="str">
            <v>X</v>
          </cell>
          <cell r="Y133" t="str">
            <v>X</v>
          </cell>
          <cell r="Z133" t="str">
            <v>X</v>
          </cell>
          <cell r="AA133" t="str">
            <v>X</v>
          </cell>
          <cell r="AB133" t="str">
            <v>X</v>
          </cell>
          <cell r="AC133" t="str">
            <v>Levitt2:</v>
          </cell>
          <cell r="AD133" t="str">
            <v>X</v>
          </cell>
          <cell r="AE133" t="str">
            <v>X</v>
          </cell>
          <cell r="AF133" t="str">
            <v>X</v>
          </cell>
          <cell r="AG133" t="str">
            <v>X</v>
          </cell>
          <cell r="AH133" t="str">
            <v>X</v>
          </cell>
          <cell r="AI133" t="str">
            <v>X</v>
          </cell>
          <cell r="AJ133" t="str">
            <v>X</v>
          </cell>
        </row>
        <row r="134">
          <cell r="A134" t="str">
            <v>Poland</v>
          </cell>
          <cell r="B134" t="str">
            <v>'11111'</v>
          </cell>
          <cell r="C134" t="str">
            <v>eLife:</v>
          </cell>
          <cell r="D134" t="str">
            <v>POL</v>
          </cell>
          <cell r="E134" t="str">
            <v>Poland</v>
          </cell>
          <cell r="F134">
            <v>44561</v>
          </cell>
          <cell r="G134">
            <v>37.796999999999997</v>
          </cell>
          <cell r="H134">
            <v>97054</v>
          </cell>
          <cell r="I134">
            <v>157247</v>
          </cell>
          <cell r="J134" t="str">
            <v>Lancet:</v>
          </cell>
          <cell r="K134" t="str">
            <v>Poland</v>
          </cell>
          <cell r="L134">
            <v>36</v>
          </cell>
          <cell r="M134">
            <v>97100</v>
          </cell>
          <cell r="N134">
            <v>214000</v>
          </cell>
          <cell r="O134" t="str">
            <v>Econo:</v>
          </cell>
          <cell r="P134" t="str">
            <v>POL</v>
          </cell>
          <cell r="Q134" t="str">
            <v>Poland</v>
          </cell>
          <cell r="R134">
            <v>44561</v>
          </cell>
          <cell r="S134">
            <v>97054</v>
          </cell>
          <cell r="T134">
            <v>171806</v>
          </cell>
          <cell r="U134" t="str">
            <v>Levitt1:</v>
          </cell>
          <cell r="V134" t="str">
            <v>POL</v>
          </cell>
          <cell r="W134" t="str">
            <v>Poland</v>
          </cell>
          <cell r="X134" t="str">
            <v>20_&amp;_21</v>
          </cell>
          <cell r="Y134">
            <v>104.357</v>
          </cell>
          <cell r="Z134">
            <v>38.481999999999999</v>
          </cell>
          <cell r="AA134">
            <v>998284</v>
          </cell>
          <cell r="AB134">
            <v>149721.60000000001</v>
          </cell>
          <cell r="AC134" t="str">
            <v>Levitt2:</v>
          </cell>
          <cell r="AD134" t="str">
            <v>POL</v>
          </cell>
          <cell r="AE134" t="str">
            <v>Poland</v>
          </cell>
          <cell r="AF134" t="str">
            <v>20_&amp;_21</v>
          </cell>
          <cell r="AG134">
            <v>104.357</v>
          </cell>
          <cell r="AH134">
            <v>38.481999999999999</v>
          </cell>
          <cell r="AI134">
            <v>998284</v>
          </cell>
          <cell r="AJ134">
            <v>182454</v>
          </cell>
        </row>
        <row r="135">
          <cell r="A135" t="str">
            <v>Portugal</v>
          </cell>
          <cell r="B135" t="str">
            <v>'11111'</v>
          </cell>
          <cell r="C135" t="str">
            <v>eLife:</v>
          </cell>
          <cell r="D135" t="str">
            <v>PRT</v>
          </cell>
          <cell r="E135" t="str">
            <v>Portugal</v>
          </cell>
          <cell r="F135">
            <v>44561</v>
          </cell>
          <cell r="G135">
            <v>10.167923</v>
          </cell>
          <cell r="H135">
            <v>18955</v>
          </cell>
          <cell r="I135">
            <v>20677</v>
          </cell>
          <cell r="J135" t="str">
            <v>Lancet:</v>
          </cell>
          <cell r="K135" t="str">
            <v>Portugal</v>
          </cell>
          <cell r="L135">
            <v>9.99</v>
          </cell>
          <cell r="M135">
            <v>19000</v>
          </cell>
          <cell r="N135">
            <v>40400</v>
          </cell>
          <cell r="O135" t="str">
            <v>Econo:</v>
          </cell>
          <cell r="P135" t="str">
            <v>PRT</v>
          </cell>
          <cell r="Q135" t="str">
            <v>Portugal</v>
          </cell>
          <cell r="R135">
            <v>44561</v>
          </cell>
          <cell r="S135">
            <v>18955</v>
          </cell>
          <cell r="T135">
            <v>24530</v>
          </cell>
          <cell r="U135" t="str">
            <v>Levitt1:</v>
          </cell>
          <cell r="V135" t="str">
            <v>PRT</v>
          </cell>
          <cell r="W135" t="str">
            <v>Portugal</v>
          </cell>
          <cell r="X135" t="str">
            <v>20_&amp;_21</v>
          </cell>
          <cell r="Y135">
            <v>104.357</v>
          </cell>
          <cell r="Z135">
            <v>10.323</v>
          </cell>
          <cell r="AA135">
            <v>248658</v>
          </cell>
          <cell r="AB135">
            <v>16285.7</v>
          </cell>
          <cell r="AC135" t="str">
            <v>Levitt2:</v>
          </cell>
          <cell r="AD135" t="str">
            <v>PRT</v>
          </cell>
          <cell r="AE135" t="str">
            <v>Portugal</v>
          </cell>
          <cell r="AF135" t="str">
            <v>20_&amp;_21</v>
          </cell>
          <cell r="AG135">
            <v>104.357</v>
          </cell>
          <cell r="AH135">
            <v>10.323</v>
          </cell>
          <cell r="AI135">
            <v>248658</v>
          </cell>
          <cell r="AJ135">
            <v>25601.9</v>
          </cell>
        </row>
        <row r="136">
          <cell r="A136" t="str">
            <v>Qatar</v>
          </cell>
          <cell r="B136" t="str">
            <v>'11100'</v>
          </cell>
          <cell r="C136" t="str">
            <v>eLife:</v>
          </cell>
          <cell r="D136" t="str">
            <v>QAT</v>
          </cell>
          <cell r="E136" t="str">
            <v>Qatar</v>
          </cell>
          <cell r="F136">
            <v>44561</v>
          </cell>
          <cell r="G136">
            <v>2.9305240000000001</v>
          </cell>
          <cell r="H136">
            <v>618</v>
          </cell>
          <cell r="I136">
            <v>920</v>
          </cell>
          <cell r="J136" t="str">
            <v>Lancet:</v>
          </cell>
          <cell r="K136" t="str">
            <v>Qatar</v>
          </cell>
          <cell r="L136">
            <v>2.89</v>
          </cell>
          <cell r="M136">
            <v>618</v>
          </cell>
          <cell r="N136">
            <v>1560</v>
          </cell>
          <cell r="O136" t="str">
            <v>Econo:</v>
          </cell>
          <cell r="P136" t="str">
            <v>QAT</v>
          </cell>
          <cell r="Q136" t="str">
            <v>Qatar</v>
          </cell>
          <cell r="R136">
            <v>44561</v>
          </cell>
          <cell r="S136">
            <v>618</v>
          </cell>
          <cell r="T136">
            <v>913</v>
          </cell>
          <cell r="U136" t="str">
            <v>Levitt1:</v>
          </cell>
          <cell r="V136" t="str">
            <v>X</v>
          </cell>
          <cell r="W136" t="str">
            <v>X</v>
          </cell>
          <cell r="X136" t="str">
            <v>X</v>
          </cell>
          <cell r="Y136" t="str">
            <v>X</v>
          </cell>
          <cell r="Z136" t="str">
            <v>X</v>
          </cell>
          <cell r="AA136" t="str">
            <v>X</v>
          </cell>
          <cell r="AB136" t="str">
            <v>X</v>
          </cell>
          <cell r="AC136" t="str">
            <v>Levitt2:</v>
          </cell>
          <cell r="AD136" t="str">
            <v>X</v>
          </cell>
          <cell r="AE136" t="str">
            <v>X</v>
          </cell>
          <cell r="AF136" t="str">
            <v>X</v>
          </cell>
          <cell r="AG136" t="str">
            <v>X</v>
          </cell>
          <cell r="AH136" t="str">
            <v>X</v>
          </cell>
          <cell r="AI136" t="str">
            <v>X</v>
          </cell>
          <cell r="AJ136" t="str">
            <v>X</v>
          </cell>
        </row>
        <row r="137">
          <cell r="A137" t="str">
            <v>Romania</v>
          </cell>
          <cell r="B137" t="str">
            <v>'11100'</v>
          </cell>
          <cell r="C137" t="str">
            <v>eLife:</v>
          </cell>
          <cell r="D137" t="str">
            <v>ROU</v>
          </cell>
          <cell r="E137" t="str">
            <v>Romania</v>
          </cell>
          <cell r="F137">
            <v>44561</v>
          </cell>
          <cell r="G137">
            <v>19.127772</v>
          </cell>
          <cell r="H137">
            <v>58752</v>
          </cell>
          <cell r="I137">
            <v>108159</v>
          </cell>
          <cell r="J137" t="str">
            <v>Lancet:</v>
          </cell>
          <cell r="K137" t="str">
            <v>Romania</v>
          </cell>
          <cell r="L137">
            <v>18.100000000000001</v>
          </cell>
          <cell r="M137">
            <v>58800</v>
          </cell>
          <cell r="N137">
            <v>119000</v>
          </cell>
          <cell r="O137" t="str">
            <v>Econo:</v>
          </cell>
          <cell r="P137" t="str">
            <v>ROU</v>
          </cell>
          <cell r="Q137" t="str">
            <v>Romania</v>
          </cell>
          <cell r="R137">
            <v>44561</v>
          </cell>
          <cell r="S137">
            <v>58752</v>
          </cell>
          <cell r="T137">
            <v>115973</v>
          </cell>
          <cell r="U137" t="str">
            <v>Levitt1:</v>
          </cell>
          <cell r="V137" t="str">
            <v>X</v>
          </cell>
          <cell r="W137" t="str">
            <v>X</v>
          </cell>
          <cell r="X137" t="str">
            <v>X</v>
          </cell>
          <cell r="Y137" t="str">
            <v>X</v>
          </cell>
          <cell r="Z137" t="str">
            <v>X</v>
          </cell>
          <cell r="AA137" t="str">
            <v>X</v>
          </cell>
          <cell r="AB137" t="str">
            <v>X</v>
          </cell>
          <cell r="AC137" t="str">
            <v>Levitt2:</v>
          </cell>
          <cell r="AD137" t="str">
            <v>X</v>
          </cell>
          <cell r="AE137" t="str">
            <v>X</v>
          </cell>
          <cell r="AF137" t="str">
            <v>X</v>
          </cell>
          <cell r="AG137" t="str">
            <v>X</v>
          </cell>
          <cell r="AH137" t="str">
            <v>X</v>
          </cell>
          <cell r="AI137" t="str">
            <v>X</v>
          </cell>
          <cell r="AJ137" t="str">
            <v>X</v>
          </cell>
        </row>
        <row r="138">
          <cell r="A138" t="str">
            <v>Russia</v>
          </cell>
          <cell r="B138" t="str">
            <v>'11111'</v>
          </cell>
          <cell r="C138" t="str">
            <v>eLife:</v>
          </cell>
          <cell r="D138" t="str">
            <v>RUS</v>
          </cell>
          <cell r="E138" t="str">
            <v>Russia</v>
          </cell>
          <cell r="F138">
            <v>44561</v>
          </cell>
          <cell r="G138">
            <v>145.91202200000001</v>
          </cell>
          <cell r="H138">
            <v>302671</v>
          </cell>
          <cell r="I138">
            <v>1080748</v>
          </cell>
          <cell r="J138" t="str">
            <v>Lancet:</v>
          </cell>
          <cell r="K138" t="str">
            <v>Russia</v>
          </cell>
          <cell r="L138">
            <v>142.82</v>
          </cell>
          <cell r="M138">
            <v>651000</v>
          </cell>
          <cell r="N138">
            <v>1070000</v>
          </cell>
          <cell r="O138" t="str">
            <v>Econo:</v>
          </cell>
          <cell r="P138" t="str">
            <v>RUS</v>
          </cell>
          <cell r="Q138" t="str">
            <v>Russia</v>
          </cell>
          <cell r="R138">
            <v>44561</v>
          </cell>
          <cell r="S138">
            <v>302671</v>
          </cell>
          <cell r="T138">
            <v>1090178</v>
          </cell>
          <cell r="U138" t="str">
            <v>Levitt1:</v>
          </cell>
          <cell r="V138" t="str">
            <v>RUS</v>
          </cell>
          <cell r="W138" t="str">
            <v>Russia</v>
          </cell>
          <cell r="X138" t="str">
            <v>20_&amp;_21</v>
          </cell>
          <cell r="Y138">
            <v>52.179000000000002</v>
          </cell>
          <cell r="Z138">
            <v>72.093000000000004</v>
          </cell>
          <cell r="AA138">
            <v>2086236</v>
          </cell>
          <cell r="AB138">
            <v>327329.90000000002</v>
          </cell>
          <cell r="AC138" t="str">
            <v>Levitt2:</v>
          </cell>
          <cell r="AD138" t="str">
            <v>RUS</v>
          </cell>
          <cell r="AE138" t="str">
            <v>Russia</v>
          </cell>
          <cell r="AF138" t="str">
            <v>20_&amp;_21</v>
          </cell>
          <cell r="AG138">
            <v>52.179000000000002</v>
          </cell>
          <cell r="AH138">
            <v>72.093000000000004</v>
          </cell>
          <cell r="AI138">
            <v>2086236</v>
          </cell>
          <cell r="AJ138">
            <v>306701</v>
          </cell>
        </row>
        <row r="139">
          <cell r="A139" t="str">
            <v>Rwanda</v>
          </cell>
          <cell r="B139" t="str">
            <v>'01100'</v>
          </cell>
          <cell r="C139" t="str">
            <v>eLife:</v>
          </cell>
          <cell r="D139" t="str">
            <v>X</v>
          </cell>
          <cell r="E139" t="str">
            <v>X</v>
          </cell>
          <cell r="F139" t="str">
            <v>X</v>
          </cell>
          <cell r="G139" t="str">
            <v>X</v>
          </cell>
          <cell r="H139" t="str">
            <v>X</v>
          </cell>
          <cell r="I139" t="str">
            <v>X</v>
          </cell>
          <cell r="J139" t="str">
            <v>Lancet:</v>
          </cell>
          <cell r="K139" t="str">
            <v>Rwanda</v>
          </cell>
          <cell r="L139">
            <v>12.19</v>
          </cell>
          <cell r="M139">
            <v>1350</v>
          </cell>
          <cell r="N139">
            <v>21900</v>
          </cell>
          <cell r="O139" t="str">
            <v>Econo:</v>
          </cell>
          <cell r="P139" t="str">
            <v>RWA</v>
          </cell>
          <cell r="Q139" t="str">
            <v>Rwanda</v>
          </cell>
          <cell r="R139">
            <v>44561</v>
          </cell>
          <cell r="S139">
            <v>1350</v>
          </cell>
          <cell r="T139">
            <v>23061</v>
          </cell>
          <cell r="U139" t="str">
            <v>Levitt1:</v>
          </cell>
          <cell r="V139" t="str">
            <v>X</v>
          </cell>
          <cell r="W139" t="str">
            <v>X</v>
          </cell>
          <cell r="X139" t="str">
            <v>X</v>
          </cell>
          <cell r="Y139" t="str">
            <v>X</v>
          </cell>
          <cell r="Z139" t="str">
            <v>X</v>
          </cell>
          <cell r="AA139" t="str">
            <v>X</v>
          </cell>
          <cell r="AB139" t="str">
            <v>X</v>
          </cell>
          <cell r="AC139" t="str">
            <v>Levitt2:</v>
          </cell>
          <cell r="AD139" t="str">
            <v>X</v>
          </cell>
          <cell r="AE139" t="str">
            <v>X</v>
          </cell>
          <cell r="AF139" t="str">
            <v>X</v>
          </cell>
          <cell r="AG139" t="str">
            <v>X</v>
          </cell>
          <cell r="AH139" t="str">
            <v>X</v>
          </cell>
          <cell r="AI139" t="str">
            <v>X</v>
          </cell>
          <cell r="AJ139" t="str">
            <v>X</v>
          </cell>
        </row>
        <row r="140">
          <cell r="A140" t="str">
            <v>Saint_Kitts_and_Nevis</v>
          </cell>
          <cell r="B140" t="str">
            <v>'01100'</v>
          </cell>
          <cell r="C140" t="str">
            <v>eLife:</v>
          </cell>
          <cell r="D140" t="str">
            <v>X</v>
          </cell>
          <cell r="E140" t="str">
            <v>X</v>
          </cell>
          <cell r="F140" t="str">
            <v>X</v>
          </cell>
          <cell r="G140" t="str">
            <v>X</v>
          </cell>
          <cell r="H140" t="str">
            <v>X</v>
          </cell>
          <cell r="I140" t="str">
            <v>X</v>
          </cell>
          <cell r="J140" t="str">
            <v>Lancet:</v>
          </cell>
          <cell r="K140" t="str">
            <v>Saint_Kitts_and_Nevis</v>
          </cell>
          <cell r="L140">
            <v>0.05</v>
          </cell>
          <cell r="M140">
            <v>28</v>
          </cell>
          <cell r="N140">
            <v>30</v>
          </cell>
          <cell r="O140" t="str">
            <v>Econo:</v>
          </cell>
          <cell r="P140" t="str">
            <v>KNA</v>
          </cell>
          <cell r="Q140" t="str">
            <v>Saint_Kitts_and_Nevis</v>
          </cell>
          <cell r="R140">
            <v>44561</v>
          </cell>
          <cell r="S140">
            <v>28</v>
          </cell>
          <cell r="T140">
            <v>53</v>
          </cell>
          <cell r="U140" t="str">
            <v>Levitt1:</v>
          </cell>
          <cell r="V140" t="str">
            <v>X</v>
          </cell>
          <cell r="W140" t="str">
            <v>X</v>
          </cell>
          <cell r="X140" t="str">
            <v>X</v>
          </cell>
          <cell r="Y140" t="str">
            <v>X</v>
          </cell>
          <cell r="Z140" t="str">
            <v>X</v>
          </cell>
          <cell r="AA140" t="str">
            <v>X</v>
          </cell>
          <cell r="AB140" t="str">
            <v>X</v>
          </cell>
          <cell r="AC140" t="str">
            <v>Levitt2:</v>
          </cell>
          <cell r="AD140" t="str">
            <v>X</v>
          </cell>
          <cell r="AE140" t="str">
            <v>X</v>
          </cell>
          <cell r="AF140" t="str">
            <v>X</v>
          </cell>
          <cell r="AG140" t="str">
            <v>X</v>
          </cell>
          <cell r="AH140" t="str">
            <v>X</v>
          </cell>
          <cell r="AI140" t="str">
            <v>X</v>
          </cell>
          <cell r="AJ140" t="str">
            <v>X</v>
          </cell>
        </row>
        <row r="141">
          <cell r="A141" t="str">
            <v>Saint_Lucia</v>
          </cell>
          <cell r="B141" t="str">
            <v>'01100'</v>
          </cell>
          <cell r="C141" t="str">
            <v>eLife:</v>
          </cell>
          <cell r="D141" t="str">
            <v>X</v>
          </cell>
          <cell r="E141" t="str">
            <v>X</v>
          </cell>
          <cell r="F141" t="str">
            <v>X</v>
          </cell>
          <cell r="G141" t="str">
            <v>X</v>
          </cell>
          <cell r="H141" t="str">
            <v>X</v>
          </cell>
          <cell r="I141" t="str">
            <v>X</v>
          </cell>
          <cell r="J141" t="str">
            <v>Lancet:</v>
          </cell>
          <cell r="K141" t="str">
            <v>Saint_Lucia</v>
          </cell>
          <cell r="L141">
            <v>0.16</v>
          </cell>
          <cell r="M141">
            <v>295</v>
          </cell>
          <cell r="N141">
            <v>501</v>
          </cell>
          <cell r="O141" t="str">
            <v>Econo:</v>
          </cell>
          <cell r="P141" t="str">
            <v>LCA</v>
          </cell>
          <cell r="Q141" t="str">
            <v>Saint_Lucia</v>
          </cell>
          <cell r="R141">
            <v>44561</v>
          </cell>
          <cell r="S141">
            <v>295</v>
          </cell>
          <cell r="T141">
            <v>558</v>
          </cell>
          <cell r="U141" t="str">
            <v>Levitt1:</v>
          </cell>
          <cell r="V141" t="str">
            <v>X</v>
          </cell>
          <cell r="W141" t="str">
            <v>X</v>
          </cell>
          <cell r="X141" t="str">
            <v>X</v>
          </cell>
          <cell r="Y141" t="str">
            <v>X</v>
          </cell>
          <cell r="Z141" t="str">
            <v>X</v>
          </cell>
          <cell r="AA141" t="str">
            <v>X</v>
          </cell>
          <cell r="AB141" t="str">
            <v>X</v>
          </cell>
          <cell r="AC141" t="str">
            <v>Levitt2:</v>
          </cell>
          <cell r="AD141" t="str">
            <v>X</v>
          </cell>
          <cell r="AE141" t="str">
            <v>X</v>
          </cell>
          <cell r="AF141" t="str">
            <v>X</v>
          </cell>
          <cell r="AG141" t="str">
            <v>X</v>
          </cell>
          <cell r="AH141" t="str">
            <v>X</v>
          </cell>
          <cell r="AI141" t="str">
            <v>X</v>
          </cell>
          <cell r="AJ141" t="str">
            <v>X</v>
          </cell>
        </row>
        <row r="142">
          <cell r="A142" t="str">
            <v>Saint_Vincent_and_the_Grenadines</v>
          </cell>
          <cell r="B142" t="str">
            <v>'01100'</v>
          </cell>
          <cell r="C142" t="str">
            <v>eLife:</v>
          </cell>
          <cell r="D142" t="str">
            <v>X</v>
          </cell>
          <cell r="E142" t="str">
            <v>X</v>
          </cell>
          <cell r="F142" t="str">
            <v>X</v>
          </cell>
          <cell r="G142" t="str">
            <v>X</v>
          </cell>
          <cell r="H142" t="str">
            <v>X</v>
          </cell>
          <cell r="I142" t="str">
            <v>X</v>
          </cell>
          <cell r="J142" t="str">
            <v>Lancet:</v>
          </cell>
          <cell r="K142" t="str">
            <v>Saint_Vincent_and_the_Grenadines</v>
          </cell>
          <cell r="L142">
            <v>0.11</v>
          </cell>
          <cell r="M142">
            <v>81</v>
          </cell>
          <cell r="N142">
            <v>234</v>
          </cell>
          <cell r="O142" t="str">
            <v>Econo:</v>
          </cell>
          <cell r="P142" t="str">
            <v>VCT</v>
          </cell>
          <cell r="Q142" t="str">
            <v>Saint_Vincent_and_the_Grenadines</v>
          </cell>
          <cell r="R142">
            <v>44561</v>
          </cell>
          <cell r="S142">
            <v>81</v>
          </cell>
          <cell r="T142">
            <v>94</v>
          </cell>
          <cell r="U142" t="str">
            <v>Levitt1:</v>
          </cell>
          <cell r="V142" t="str">
            <v>X</v>
          </cell>
          <cell r="W142" t="str">
            <v>X</v>
          </cell>
          <cell r="X142" t="str">
            <v>X</v>
          </cell>
          <cell r="Y142" t="str">
            <v>X</v>
          </cell>
          <cell r="Z142" t="str">
            <v>X</v>
          </cell>
          <cell r="AA142" t="str">
            <v>X</v>
          </cell>
          <cell r="AB142" t="str">
            <v>X</v>
          </cell>
          <cell r="AC142" t="str">
            <v>Levitt2:</v>
          </cell>
          <cell r="AD142" t="str">
            <v>X</v>
          </cell>
          <cell r="AE142" t="str">
            <v>X</v>
          </cell>
          <cell r="AF142" t="str">
            <v>X</v>
          </cell>
          <cell r="AG142" t="str">
            <v>X</v>
          </cell>
          <cell r="AH142" t="str">
            <v>X</v>
          </cell>
          <cell r="AI142" t="str">
            <v>X</v>
          </cell>
          <cell r="AJ142" t="str">
            <v>X</v>
          </cell>
        </row>
        <row r="143">
          <cell r="A143" t="str">
            <v>San_Marino</v>
          </cell>
          <cell r="B143" t="str">
            <v>'11100'</v>
          </cell>
          <cell r="C143" t="str">
            <v>eLife:</v>
          </cell>
          <cell r="D143" t="str">
            <v>SMR</v>
          </cell>
          <cell r="E143" t="str">
            <v>San_Marino</v>
          </cell>
          <cell r="F143">
            <v>44561</v>
          </cell>
          <cell r="G143">
            <v>3.4009999999999999E-2</v>
          </cell>
          <cell r="H143">
            <v>100</v>
          </cell>
          <cell r="I143">
            <v>133</v>
          </cell>
          <cell r="J143" t="str">
            <v>Lancet:</v>
          </cell>
          <cell r="K143" t="str">
            <v>San_Marino</v>
          </cell>
          <cell r="L143">
            <v>0.03</v>
          </cell>
          <cell r="M143">
            <v>100</v>
          </cell>
          <cell r="N143">
            <v>118</v>
          </cell>
          <cell r="O143" t="str">
            <v>Econo:</v>
          </cell>
          <cell r="P143" t="str">
            <v>SMR</v>
          </cell>
          <cell r="Q143" t="str">
            <v>San_Marino</v>
          </cell>
          <cell r="R143">
            <v>44561</v>
          </cell>
          <cell r="S143">
            <v>100</v>
          </cell>
          <cell r="T143">
            <v>135</v>
          </cell>
          <cell r="U143" t="str">
            <v>Levitt1:</v>
          </cell>
          <cell r="V143" t="str">
            <v>X</v>
          </cell>
          <cell r="W143" t="str">
            <v>X</v>
          </cell>
          <cell r="X143" t="str">
            <v>X</v>
          </cell>
          <cell r="Y143" t="str">
            <v>X</v>
          </cell>
          <cell r="Z143" t="str">
            <v>X</v>
          </cell>
          <cell r="AA143" t="str">
            <v>X</v>
          </cell>
          <cell r="AB143" t="str">
            <v>X</v>
          </cell>
          <cell r="AC143" t="str">
            <v>Levitt2:</v>
          </cell>
          <cell r="AD143" t="str">
            <v>X</v>
          </cell>
          <cell r="AE143" t="str">
            <v>X</v>
          </cell>
          <cell r="AF143" t="str">
            <v>X</v>
          </cell>
          <cell r="AG143" t="str">
            <v>X</v>
          </cell>
          <cell r="AH143" t="str">
            <v>X</v>
          </cell>
          <cell r="AI143" t="str">
            <v>X</v>
          </cell>
          <cell r="AJ143" t="str">
            <v>X</v>
          </cell>
        </row>
        <row r="144">
          <cell r="A144" t="str">
            <v>Saudi_Arabia</v>
          </cell>
          <cell r="B144" t="str">
            <v>'01100'</v>
          </cell>
          <cell r="C144" t="str">
            <v>eLife:</v>
          </cell>
          <cell r="D144" t="str">
            <v>X</v>
          </cell>
          <cell r="E144" t="str">
            <v>X</v>
          </cell>
          <cell r="F144" t="str">
            <v>X</v>
          </cell>
          <cell r="G144" t="str">
            <v>X</v>
          </cell>
          <cell r="H144" t="str">
            <v>X</v>
          </cell>
          <cell r="I144" t="str">
            <v>X</v>
          </cell>
          <cell r="J144" t="str">
            <v>Lancet:</v>
          </cell>
          <cell r="K144" t="str">
            <v>Saudi_Arabia</v>
          </cell>
          <cell r="L144">
            <v>35.450000000000003</v>
          </cell>
          <cell r="M144">
            <v>8880</v>
          </cell>
          <cell r="N144">
            <v>32900</v>
          </cell>
          <cell r="O144" t="str">
            <v>Econo:</v>
          </cell>
          <cell r="P144" t="str">
            <v>SAU</v>
          </cell>
          <cell r="Q144" t="str">
            <v>Saudi_Arabia</v>
          </cell>
          <cell r="R144">
            <v>44561</v>
          </cell>
          <cell r="S144">
            <v>8877</v>
          </cell>
          <cell r="T144">
            <v>82910</v>
          </cell>
          <cell r="U144" t="str">
            <v>Levitt1:</v>
          </cell>
          <cell r="V144" t="str">
            <v>X</v>
          </cell>
          <cell r="W144" t="str">
            <v>X</v>
          </cell>
          <cell r="X144" t="str">
            <v>X</v>
          </cell>
          <cell r="Y144" t="str">
            <v>X</v>
          </cell>
          <cell r="Z144" t="str">
            <v>X</v>
          </cell>
          <cell r="AA144" t="str">
            <v>X</v>
          </cell>
          <cell r="AB144" t="str">
            <v>X</v>
          </cell>
          <cell r="AC144" t="str">
            <v>Levitt2:</v>
          </cell>
          <cell r="AD144" t="str">
            <v>X</v>
          </cell>
          <cell r="AE144" t="str">
            <v>X</v>
          </cell>
          <cell r="AF144" t="str">
            <v>X</v>
          </cell>
          <cell r="AG144" t="str">
            <v>X</v>
          </cell>
          <cell r="AH144" t="str">
            <v>X</v>
          </cell>
          <cell r="AI144" t="str">
            <v>X</v>
          </cell>
          <cell r="AJ144" t="str">
            <v>X</v>
          </cell>
        </row>
        <row r="145">
          <cell r="A145" t="str">
            <v>Senegal</v>
          </cell>
          <cell r="B145" t="str">
            <v>'01100'</v>
          </cell>
          <cell r="C145" t="str">
            <v>eLife:</v>
          </cell>
          <cell r="D145" t="str">
            <v>X</v>
          </cell>
          <cell r="E145" t="str">
            <v>X</v>
          </cell>
          <cell r="F145" t="str">
            <v>X</v>
          </cell>
          <cell r="G145" t="str">
            <v>X</v>
          </cell>
          <cell r="H145" t="str">
            <v>X</v>
          </cell>
          <cell r="I145" t="str">
            <v>X</v>
          </cell>
          <cell r="J145" t="str">
            <v>Lancet:</v>
          </cell>
          <cell r="K145" t="str">
            <v>Senegal</v>
          </cell>
          <cell r="L145">
            <v>14.83</v>
          </cell>
          <cell r="M145">
            <v>1890</v>
          </cell>
          <cell r="N145">
            <v>38600</v>
          </cell>
          <cell r="O145" t="str">
            <v>Econo:</v>
          </cell>
          <cell r="P145" t="str">
            <v>SEN</v>
          </cell>
          <cell r="Q145" t="str">
            <v>Senegal</v>
          </cell>
          <cell r="R145">
            <v>44561</v>
          </cell>
          <cell r="S145">
            <v>1890</v>
          </cell>
          <cell r="T145">
            <v>10838</v>
          </cell>
          <cell r="U145" t="str">
            <v>Levitt1:</v>
          </cell>
          <cell r="V145" t="str">
            <v>X</v>
          </cell>
          <cell r="W145" t="str">
            <v>X</v>
          </cell>
          <cell r="X145" t="str">
            <v>X</v>
          </cell>
          <cell r="Y145" t="str">
            <v>X</v>
          </cell>
          <cell r="Z145" t="str">
            <v>X</v>
          </cell>
          <cell r="AA145" t="str">
            <v>X</v>
          </cell>
          <cell r="AB145" t="str">
            <v>X</v>
          </cell>
          <cell r="AC145" t="str">
            <v>Levitt2:</v>
          </cell>
          <cell r="AD145" t="str">
            <v>X</v>
          </cell>
          <cell r="AE145" t="str">
            <v>X</v>
          </cell>
          <cell r="AF145" t="str">
            <v>X</v>
          </cell>
          <cell r="AG145" t="str">
            <v>X</v>
          </cell>
          <cell r="AH145" t="str">
            <v>X</v>
          </cell>
          <cell r="AI145" t="str">
            <v>X</v>
          </cell>
          <cell r="AJ145" t="str">
            <v>X</v>
          </cell>
        </row>
        <row r="146">
          <cell r="A146" t="str">
            <v>Serbia</v>
          </cell>
          <cell r="B146" t="str">
            <v>'11100'</v>
          </cell>
          <cell r="C146" t="str">
            <v>eLife:</v>
          </cell>
          <cell r="D146" t="str">
            <v>SRB</v>
          </cell>
          <cell r="E146" t="str">
            <v>Serbia</v>
          </cell>
          <cell r="F146">
            <v>44561</v>
          </cell>
          <cell r="G146">
            <v>6.8715469999999996</v>
          </cell>
          <cell r="H146">
            <v>12714</v>
          </cell>
          <cell r="I146">
            <v>50973</v>
          </cell>
          <cell r="J146" t="str">
            <v>Lancet:</v>
          </cell>
          <cell r="K146" t="str">
            <v>Serbia</v>
          </cell>
          <cell r="L146">
            <v>8.17</v>
          </cell>
          <cell r="M146">
            <v>12700</v>
          </cell>
          <cell r="N146">
            <v>37400</v>
          </cell>
          <cell r="O146" t="str">
            <v>Econo:</v>
          </cell>
          <cell r="P146" t="str">
            <v>SRB</v>
          </cell>
          <cell r="Q146" t="str">
            <v>Serbia</v>
          </cell>
          <cell r="R146">
            <v>44561</v>
          </cell>
          <cell r="S146">
            <v>12714</v>
          </cell>
          <cell r="T146">
            <v>52167</v>
          </cell>
          <cell r="U146" t="str">
            <v>Levitt1:</v>
          </cell>
          <cell r="V146" t="str">
            <v>X</v>
          </cell>
          <cell r="W146" t="str">
            <v>X</v>
          </cell>
          <cell r="X146" t="str">
            <v>X</v>
          </cell>
          <cell r="Y146" t="str">
            <v>X</v>
          </cell>
          <cell r="Z146" t="str">
            <v>X</v>
          </cell>
          <cell r="AA146" t="str">
            <v>X</v>
          </cell>
          <cell r="AB146" t="str">
            <v>X</v>
          </cell>
          <cell r="AC146" t="str">
            <v>Levitt2:</v>
          </cell>
          <cell r="AD146" t="str">
            <v>X</v>
          </cell>
          <cell r="AE146" t="str">
            <v>X</v>
          </cell>
          <cell r="AF146" t="str">
            <v>X</v>
          </cell>
          <cell r="AG146" t="str">
            <v>X</v>
          </cell>
          <cell r="AH146" t="str">
            <v>X</v>
          </cell>
          <cell r="AI146" t="str">
            <v>X</v>
          </cell>
          <cell r="AJ146" t="str">
            <v>X</v>
          </cell>
        </row>
        <row r="147">
          <cell r="A147" t="str">
            <v>Seychelles</v>
          </cell>
          <cell r="B147" t="str">
            <v>'01100'</v>
          </cell>
          <cell r="C147" t="str">
            <v>eLife:</v>
          </cell>
          <cell r="D147" t="str">
            <v>X</v>
          </cell>
          <cell r="E147" t="str">
            <v>X</v>
          </cell>
          <cell r="F147" t="str">
            <v>X</v>
          </cell>
          <cell r="G147" t="str">
            <v>X</v>
          </cell>
          <cell r="H147" t="str">
            <v>X</v>
          </cell>
          <cell r="I147" t="str">
            <v>X</v>
          </cell>
          <cell r="J147" t="str">
            <v>Lancet:</v>
          </cell>
          <cell r="K147" t="str">
            <v>Seychelles</v>
          </cell>
          <cell r="L147">
            <v>0.1</v>
          </cell>
          <cell r="M147">
            <v>134</v>
          </cell>
          <cell r="N147">
            <v>116</v>
          </cell>
          <cell r="O147" t="str">
            <v>Econo:</v>
          </cell>
          <cell r="P147" t="str">
            <v>SYC</v>
          </cell>
          <cell r="Q147" t="str">
            <v>Seychelles</v>
          </cell>
          <cell r="R147">
            <v>44561</v>
          </cell>
          <cell r="S147">
            <v>134</v>
          </cell>
          <cell r="T147">
            <v>-12</v>
          </cell>
          <cell r="U147" t="str">
            <v>Levitt1:</v>
          </cell>
          <cell r="V147" t="str">
            <v>X</v>
          </cell>
          <cell r="W147" t="str">
            <v>X</v>
          </cell>
          <cell r="X147" t="str">
            <v>X</v>
          </cell>
          <cell r="Y147" t="str">
            <v>X</v>
          </cell>
          <cell r="Z147" t="str">
            <v>X</v>
          </cell>
          <cell r="AA147" t="str">
            <v>X</v>
          </cell>
          <cell r="AB147" t="str">
            <v>X</v>
          </cell>
          <cell r="AC147" t="str">
            <v>Levitt2:</v>
          </cell>
          <cell r="AD147" t="str">
            <v>X</v>
          </cell>
          <cell r="AE147" t="str">
            <v>X</v>
          </cell>
          <cell r="AF147" t="str">
            <v>X</v>
          </cell>
          <cell r="AG147" t="str">
            <v>X</v>
          </cell>
          <cell r="AH147" t="str">
            <v>X</v>
          </cell>
          <cell r="AI147" t="str">
            <v>X</v>
          </cell>
          <cell r="AJ147" t="str">
            <v>X</v>
          </cell>
        </row>
        <row r="148">
          <cell r="A148" t="str">
            <v>Sierra_Leone</v>
          </cell>
          <cell r="B148" t="str">
            <v>'01100'</v>
          </cell>
          <cell r="C148" t="str">
            <v>eLife:</v>
          </cell>
          <cell r="D148" t="str">
            <v>X</v>
          </cell>
          <cell r="E148" t="str">
            <v>X</v>
          </cell>
          <cell r="F148" t="str">
            <v>X</v>
          </cell>
          <cell r="G148" t="str">
            <v>X</v>
          </cell>
          <cell r="H148" t="str">
            <v>X</v>
          </cell>
          <cell r="I148" t="str">
            <v>X</v>
          </cell>
          <cell r="J148" t="str">
            <v>Lancet:</v>
          </cell>
          <cell r="K148" t="str">
            <v>Sierra_Leone</v>
          </cell>
          <cell r="L148">
            <v>8</v>
          </cell>
          <cell r="M148">
            <v>123</v>
          </cell>
          <cell r="N148">
            <v>7570</v>
          </cell>
          <cell r="O148" t="str">
            <v>Econo:</v>
          </cell>
          <cell r="P148" t="str">
            <v>SLE</v>
          </cell>
          <cell r="Q148" t="str">
            <v>Sierra_Leone</v>
          </cell>
          <cell r="R148">
            <v>44561</v>
          </cell>
          <cell r="S148">
            <v>123</v>
          </cell>
          <cell r="T148">
            <v>2696</v>
          </cell>
          <cell r="U148" t="str">
            <v>Levitt1:</v>
          </cell>
          <cell r="V148" t="str">
            <v>X</v>
          </cell>
          <cell r="W148" t="str">
            <v>X</v>
          </cell>
          <cell r="X148" t="str">
            <v>X</v>
          </cell>
          <cell r="Y148" t="str">
            <v>X</v>
          </cell>
          <cell r="Z148" t="str">
            <v>X</v>
          </cell>
          <cell r="AA148" t="str">
            <v>X</v>
          </cell>
          <cell r="AB148" t="str">
            <v>X</v>
          </cell>
          <cell r="AC148" t="str">
            <v>Levitt2:</v>
          </cell>
          <cell r="AD148" t="str">
            <v>X</v>
          </cell>
          <cell r="AE148" t="str">
            <v>X</v>
          </cell>
          <cell r="AF148" t="str">
            <v>X</v>
          </cell>
          <cell r="AG148" t="str">
            <v>X</v>
          </cell>
          <cell r="AH148" t="str">
            <v>X</v>
          </cell>
          <cell r="AI148" t="str">
            <v>X</v>
          </cell>
          <cell r="AJ148" t="str">
            <v>X</v>
          </cell>
        </row>
        <row r="149">
          <cell r="A149" t="str">
            <v>Singapore</v>
          </cell>
          <cell r="B149" t="str">
            <v>'11100'</v>
          </cell>
          <cell r="C149" t="str">
            <v>eLife:</v>
          </cell>
          <cell r="D149" t="str">
            <v>SGP</v>
          </cell>
          <cell r="E149" t="str">
            <v>Singapore</v>
          </cell>
          <cell r="F149">
            <v>44561</v>
          </cell>
          <cell r="G149">
            <v>5.4535999999999998</v>
          </cell>
          <cell r="H149">
            <v>828</v>
          </cell>
          <cell r="I149">
            <v>1766</v>
          </cell>
          <cell r="J149" t="str">
            <v>Lancet:</v>
          </cell>
          <cell r="K149" t="str">
            <v>Singapore</v>
          </cell>
          <cell r="L149">
            <v>5.6</v>
          </cell>
          <cell r="M149">
            <v>828</v>
          </cell>
          <cell r="N149">
            <v>-1770</v>
          </cell>
          <cell r="O149" t="str">
            <v>Econo:</v>
          </cell>
          <cell r="P149" t="str">
            <v>SGP</v>
          </cell>
          <cell r="Q149" t="str">
            <v>Singapore</v>
          </cell>
          <cell r="R149">
            <v>44561</v>
          </cell>
          <cell r="S149">
            <v>828</v>
          </cell>
          <cell r="T149">
            <v>1156</v>
          </cell>
          <cell r="U149" t="str">
            <v>Levitt1:</v>
          </cell>
          <cell r="V149" t="str">
            <v>X</v>
          </cell>
          <cell r="W149" t="str">
            <v>X</v>
          </cell>
          <cell r="X149" t="str">
            <v>X</v>
          </cell>
          <cell r="Y149" t="str">
            <v>X</v>
          </cell>
          <cell r="Z149" t="str">
            <v>X</v>
          </cell>
          <cell r="AA149" t="str">
            <v>X</v>
          </cell>
          <cell r="AB149" t="str">
            <v>X</v>
          </cell>
          <cell r="AC149" t="str">
            <v>Levitt2:</v>
          </cell>
          <cell r="AD149" t="str">
            <v>X</v>
          </cell>
          <cell r="AE149" t="str">
            <v>X</v>
          </cell>
          <cell r="AF149" t="str">
            <v>X</v>
          </cell>
          <cell r="AG149" t="str">
            <v>X</v>
          </cell>
          <cell r="AH149" t="str">
            <v>X</v>
          </cell>
          <cell r="AI149" t="str">
            <v>X</v>
          </cell>
          <cell r="AJ149" t="str">
            <v>X</v>
          </cell>
        </row>
        <row r="150">
          <cell r="A150" t="str">
            <v>Slovakia</v>
          </cell>
          <cell r="B150" t="str">
            <v>'11111'</v>
          </cell>
          <cell r="C150" t="str">
            <v>eLife:</v>
          </cell>
          <cell r="D150" t="str">
            <v>SVK</v>
          </cell>
          <cell r="E150" t="str">
            <v>Slovakia</v>
          </cell>
          <cell r="F150">
            <v>44561</v>
          </cell>
          <cell r="G150">
            <v>5.4492700000000003</v>
          </cell>
          <cell r="H150">
            <v>16635</v>
          </cell>
          <cell r="I150">
            <v>24131</v>
          </cell>
          <cell r="J150" t="str">
            <v>Lancet:</v>
          </cell>
          <cell r="K150" t="str">
            <v>Slovakia</v>
          </cell>
          <cell r="L150">
            <v>5.07</v>
          </cell>
          <cell r="M150">
            <v>16600</v>
          </cell>
          <cell r="N150">
            <v>25400</v>
          </cell>
          <cell r="O150" t="str">
            <v>Econo:</v>
          </cell>
          <cell r="P150" t="str">
            <v>SVK</v>
          </cell>
          <cell r="Q150" t="str">
            <v>Slovakia</v>
          </cell>
          <cell r="R150">
            <v>44561</v>
          </cell>
          <cell r="S150">
            <v>16635</v>
          </cell>
          <cell r="T150">
            <v>25538</v>
          </cell>
          <cell r="U150" t="str">
            <v>Levitt1:</v>
          </cell>
          <cell r="V150" t="str">
            <v>SVK</v>
          </cell>
          <cell r="W150" t="str">
            <v>Slovakia</v>
          </cell>
          <cell r="X150" t="str">
            <v>20_&amp;_21</v>
          </cell>
          <cell r="Y150">
            <v>104.357</v>
          </cell>
          <cell r="Z150">
            <v>5.48</v>
          </cell>
          <cell r="AA150">
            <v>131782</v>
          </cell>
          <cell r="AB150">
            <v>18662.400000000001</v>
          </cell>
          <cell r="AC150" t="str">
            <v>Levitt2:</v>
          </cell>
          <cell r="AD150" t="str">
            <v>SVK</v>
          </cell>
          <cell r="AE150" t="str">
            <v>Slovakia</v>
          </cell>
          <cell r="AF150" t="str">
            <v>20_&amp;_21</v>
          </cell>
          <cell r="AG150">
            <v>104.357</v>
          </cell>
          <cell r="AH150">
            <v>5.48</v>
          </cell>
          <cell r="AI150">
            <v>131782</v>
          </cell>
          <cell r="AJ150">
            <v>23786.2</v>
          </cell>
        </row>
        <row r="151">
          <cell r="A151" t="str">
            <v>Slovenia</v>
          </cell>
          <cell r="B151" t="str">
            <v>'11111'</v>
          </cell>
          <cell r="C151" t="str">
            <v>eLife:</v>
          </cell>
          <cell r="D151" t="str">
            <v>SVN</v>
          </cell>
          <cell r="E151" t="str">
            <v>Slovenia</v>
          </cell>
          <cell r="F151">
            <v>44561</v>
          </cell>
          <cell r="G151">
            <v>2.0787230000000001</v>
          </cell>
          <cell r="H151">
            <v>5589</v>
          </cell>
          <cell r="I151">
            <v>4953</v>
          </cell>
          <cell r="J151" t="str">
            <v>Lancet:</v>
          </cell>
          <cell r="K151" t="str">
            <v>Slovenia</v>
          </cell>
          <cell r="L151">
            <v>1.94</v>
          </cell>
          <cell r="M151">
            <v>5590</v>
          </cell>
          <cell r="N151">
            <v>6980</v>
          </cell>
          <cell r="O151" t="str">
            <v>Econo:</v>
          </cell>
          <cell r="P151" t="str">
            <v>SVN</v>
          </cell>
          <cell r="Q151" t="str">
            <v>Slovenia</v>
          </cell>
          <cell r="R151">
            <v>44561</v>
          </cell>
          <cell r="S151">
            <v>5589</v>
          </cell>
          <cell r="T151">
            <v>5492</v>
          </cell>
          <cell r="U151" t="str">
            <v>Levitt1:</v>
          </cell>
          <cell r="V151" t="str">
            <v>SVN</v>
          </cell>
          <cell r="W151" t="str">
            <v>Slovenia</v>
          </cell>
          <cell r="X151" t="str">
            <v>20_&amp;_21</v>
          </cell>
          <cell r="Y151">
            <v>104.357</v>
          </cell>
          <cell r="Z151">
            <v>2.1030000000000002</v>
          </cell>
          <cell r="AA151">
            <v>47090</v>
          </cell>
          <cell r="AB151">
            <v>3944.4</v>
          </cell>
          <cell r="AC151" t="str">
            <v>Levitt2:</v>
          </cell>
          <cell r="AD151" t="str">
            <v>SVN</v>
          </cell>
          <cell r="AE151" t="str">
            <v>Slovenia</v>
          </cell>
          <cell r="AF151" t="str">
            <v>20_&amp;_21</v>
          </cell>
          <cell r="AG151">
            <v>104.357</v>
          </cell>
          <cell r="AH151">
            <v>2.1030000000000002</v>
          </cell>
          <cell r="AI151">
            <v>47090</v>
          </cell>
          <cell r="AJ151">
            <v>5617.3</v>
          </cell>
        </row>
        <row r="152">
          <cell r="A152" t="str">
            <v>Somalia</v>
          </cell>
          <cell r="B152" t="str">
            <v>'01100'</v>
          </cell>
          <cell r="C152" t="str">
            <v>eLife:</v>
          </cell>
          <cell r="D152" t="str">
            <v>X</v>
          </cell>
          <cell r="E152" t="str">
            <v>X</v>
          </cell>
          <cell r="F152" t="str">
            <v>X</v>
          </cell>
          <cell r="G152" t="str">
            <v>X</v>
          </cell>
          <cell r="H152" t="str">
            <v>X</v>
          </cell>
          <cell r="I152" t="str">
            <v>X</v>
          </cell>
          <cell r="J152" t="str">
            <v>Lancet:</v>
          </cell>
          <cell r="K152" t="str">
            <v>Somalia</v>
          </cell>
          <cell r="L152">
            <v>25.86</v>
          </cell>
          <cell r="M152">
            <v>1330</v>
          </cell>
          <cell r="N152">
            <v>89000</v>
          </cell>
          <cell r="O152" t="str">
            <v>Econo:</v>
          </cell>
          <cell r="P152" t="str">
            <v>SOM</v>
          </cell>
          <cell r="Q152" t="str">
            <v>Somalia</v>
          </cell>
          <cell r="R152">
            <v>44561</v>
          </cell>
          <cell r="S152">
            <v>1333</v>
          </cell>
          <cell r="T152">
            <v>24572</v>
          </cell>
          <cell r="U152" t="str">
            <v>Levitt1:</v>
          </cell>
          <cell r="V152" t="str">
            <v>X</v>
          </cell>
          <cell r="W152" t="str">
            <v>X</v>
          </cell>
          <cell r="X152" t="str">
            <v>X</v>
          </cell>
          <cell r="Y152" t="str">
            <v>X</v>
          </cell>
          <cell r="Z152" t="str">
            <v>X</v>
          </cell>
          <cell r="AA152" t="str">
            <v>X</v>
          </cell>
          <cell r="AB152" t="str">
            <v>X</v>
          </cell>
          <cell r="AC152" t="str">
            <v>Levitt2:</v>
          </cell>
          <cell r="AD152" t="str">
            <v>X</v>
          </cell>
          <cell r="AE152" t="str">
            <v>X</v>
          </cell>
          <cell r="AF152" t="str">
            <v>X</v>
          </cell>
          <cell r="AG152" t="str">
            <v>X</v>
          </cell>
          <cell r="AH152" t="str">
            <v>X</v>
          </cell>
          <cell r="AI152" t="str">
            <v>X</v>
          </cell>
          <cell r="AJ152" t="str">
            <v>X</v>
          </cell>
        </row>
        <row r="153">
          <cell r="A153" t="str">
            <v>South_Africa</v>
          </cell>
          <cell r="B153" t="str">
            <v>'11100'</v>
          </cell>
          <cell r="C153" t="str">
            <v>eLife:</v>
          </cell>
          <cell r="D153" t="str">
            <v>ZAF</v>
          </cell>
          <cell r="E153" t="str">
            <v>South_Africa</v>
          </cell>
          <cell r="F153">
            <v>44561</v>
          </cell>
          <cell r="G153">
            <v>60.041995999999997</v>
          </cell>
          <cell r="H153">
            <v>91145</v>
          </cell>
          <cell r="I153">
            <v>246097</v>
          </cell>
          <cell r="J153" t="str">
            <v>Lancet:</v>
          </cell>
          <cell r="K153" t="str">
            <v>South_Africa</v>
          </cell>
          <cell r="L153">
            <v>51.5</v>
          </cell>
          <cell r="M153">
            <v>91100</v>
          </cell>
          <cell r="N153">
            <v>302000</v>
          </cell>
          <cell r="O153" t="str">
            <v>Econo:</v>
          </cell>
          <cell r="P153" t="str">
            <v>ZAF</v>
          </cell>
          <cell r="Q153" t="str">
            <v>South_Africa</v>
          </cell>
          <cell r="R153">
            <v>44561</v>
          </cell>
          <cell r="S153">
            <v>91145</v>
          </cell>
          <cell r="T153">
            <v>243575</v>
          </cell>
          <cell r="U153" t="str">
            <v>Levitt1:</v>
          </cell>
          <cell r="V153" t="str">
            <v>X</v>
          </cell>
          <cell r="W153" t="str">
            <v>X</v>
          </cell>
          <cell r="X153" t="str">
            <v>X</v>
          </cell>
          <cell r="Y153" t="str">
            <v>X</v>
          </cell>
          <cell r="Z153" t="str">
            <v>X</v>
          </cell>
          <cell r="AA153" t="str">
            <v>X</v>
          </cell>
          <cell r="AB153" t="str">
            <v>X</v>
          </cell>
          <cell r="AC153" t="str">
            <v>Levitt2:</v>
          </cell>
          <cell r="AD153" t="str">
            <v>X</v>
          </cell>
          <cell r="AE153" t="str">
            <v>X</v>
          </cell>
          <cell r="AF153" t="str">
            <v>X</v>
          </cell>
          <cell r="AG153" t="str">
            <v>X</v>
          </cell>
          <cell r="AH153" t="str">
            <v>X</v>
          </cell>
          <cell r="AI153" t="str">
            <v>X</v>
          </cell>
          <cell r="AJ153" t="str">
            <v>X</v>
          </cell>
        </row>
        <row r="154">
          <cell r="A154" t="str">
            <v>South_Korea</v>
          </cell>
          <cell r="B154" t="str">
            <v>'11111'</v>
          </cell>
          <cell r="C154" t="str">
            <v>eLife:</v>
          </cell>
          <cell r="D154" t="str">
            <v>KOR</v>
          </cell>
          <cell r="E154" t="str">
            <v>South_Korea</v>
          </cell>
          <cell r="F154">
            <v>44561</v>
          </cell>
          <cell r="G154">
            <v>51.305183999999997</v>
          </cell>
          <cell r="H154">
            <v>5625</v>
          </cell>
          <cell r="I154">
            <v>7529</v>
          </cell>
          <cell r="J154" t="str">
            <v>Lancet:</v>
          </cell>
          <cell r="K154" t="str">
            <v>South_Korea</v>
          </cell>
          <cell r="L154">
            <v>52.61</v>
          </cell>
          <cell r="M154">
            <v>5620</v>
          </cell>
          <cell r="N154">
            <v>4630</v>
          </cell>
          <cell r="O154" t="str">
            <v>Econo:</v>
          </cell>
          <cell r="P154" t="str">
            <v>KOR</v>
          </cell>
          <cell r="Q154" t="str">
            <v>South_Korea</v>
          </cell>
          <cell r="R154">
            <v>44561</v>
          </cell>
          <cell r="S154">
            <v>5625</v>
          </cell>
          <cell r="T154">
            <v>6967</v>
          </cell>
          <cell r="U154" t="str">
            <v>Levitt1:</v>
          </cell>
          <cell r="V154" t="str">
            <v>KOR</v>
          </cell>
          <cell r="W154" t="str">
            <v>South_Korea</v>
          </cell>
          <cell r="X154" t="str">
            <v>20_&amp;_21</v>
          </cell>
          <cell r="Y154">
            <v>104.357</v>
          </cell>
          <cell r="Z154">
            <v>51.631</v>
          </cell>
          <cell r="AA154">
            <v>621862</v>
          </cell>
          <cell r="AB154">
            <v>-30285.9</v>
          </cell>
          <cell r="AC154" t="str">
            <v>Levitt2:</v>
          </cell>
          <cell r="AD154" t="str">
            <v>KOR</v>
          </cell>
          <cell r="AE154" t="str">
            <v>South_Korea</v>
          </cell>
          <cell r="AF154" t="str">
            <v>20_&amp;_21</v>
          </cell>
          <cell r="AG154">
            <v>104.357</v>
          </cell>
          <cell r="AH154">
            <v>51.631</v>
          </cell>
          <cell r="AI154">
            <v>621862</v>
          </cell>
          <cell r="AJ154">
            <v>33416.699999999997</v>
          </cell>
        </row>
        <row r="155">
          <cell r="A155" t="str">
            <v>South_Sudan</v>
          </cell>
          <cell r="B155" t="str">
            <v>'01100'</v>
          </cell>
          <cell r="C155" t="str">
            <v>eLife:</v>
          </cell>
          <cell r="D155" t="str">
            <v>X</v>
          </cell>
          <cell r="E155" t="str">
            <v>X</v>
          </cell>
          <cell r="F155" t="str">
            <v>X</v>
          </cell>
          <cell r="G155" t="str">
            <v>X</v>
          </cell>
          <cell r="H155" t="str">
            <v>X</v>
          </cell>
          <cell r="I155" t="str">
            <v>X</v>
          </cell>
          <cell r="J155" t="str">
            <v>Lancet:</v>
          </cell>
          <cell r="K155" t="str">
            <v>South_Sudan</v>
          </cell>
          <cell r="L155">
            <v>11.12</v>
          </cell>
          <cell r="M155">
            <v>135</v>
          </cell>
          <cell r="N155">
            <v>14700</v>
          </cell>
          <cell r="O155" t="str">
            <v>Econo:</v>
          </cell>
          <cell r="P155" t="str">
            <v>SSD</v>
          </cell>
          <cell r="Q155" t="str">
            <v>South_Sudan</v>
          </cell>
          <cell r="R155">
            <v>44561</v>
          </cell>
          <cell r="S155">
            <v>135</v>
          </cell>
          <cell r="T155">
            <v>28655</v>
          </cell>
          <cell r="U155" t="str">
            <v>Levitt1:</v>
          </cell>
          <cell r="V155" t="str">
            <v>X</v>
          </cell>
          <cell r="W155" t="str">
            <v>X</v>
          </cell>
          <cell r="X155" t="str">
            <v>X</v>
          </cell>
          <cell r="Y155" t="str">
            <v>X</v>
          </cell>
          <cell r="Z155" t="str">
            <v>X</v>
          </cell>
          <cell r="AA155" t="str">
            <v>X</v>
          </cell>
          <cell r="AB155" t="str">
            <v>X</v>
          </cell>
          <cell r="AC155" t="str">
            <v>Levitt2:</v>
          </cell>
          <cell r="AD155" t="str">
            <v>X</v>
          </cell>
          <cell r="AE155" t="str">
            <v>X</v>
          </cell>
          <cell r="AF155" t="str">
            <v>X</v>
          </cell>
          <cell r="AG155" t="str">
            <v>X</v>
          </cell>
          <cell r="AH155" t="str">
            <v>X</v>
          </cell>
          <cell r="AI155" t="str">
            <v>X</v>
          </cell>
          <cell r="AJ155" t="str">
            <v>X</v>
          </cell>
        </row>
        <row r="156">
          <cell r="A156" t="str">
            <v>Spain</v>
          </cell>
          <cell r="B156" t="str">
            <v>'11111'</v>
          </cell>
          <cell r="C156" t="str">
            <v>eLife:</v>
          </cell>
          <cell r="D156" t="str">
            <v>ESP</v>
          </cell>
          <cell r="E156" t="str">
            <v>Spain</v>
          </cell>
          <cell r="F156">
            <v>44561</v>
          </cell>
          <cell r="G156">
            <v>46.745210999999998</v>
          </cell>
          <cell r="H156">
            <v>89405</v>
          </cell>
          <cell r="I156">
            <v>102991</v>
          </cell>
          <cell r="J156" t="str">
            <v>Lancet:</v>
          </cell>
          <cell r="K156" t="str">
            <v>Spain</v>
          </cell>
          <cell r="L156">
            <v>43.39</v>
          </cell>
          <cell r="M156">
            <v>98900</v>
          </cell>
          <cell r="N156">
            <v>162000</v>
          </cell>
          <cell r="O156" t="str">
            <v>Econo:</v>
          </cell>
          <cell r="P156" t="str">
            <v>ESP</v>
          </cell>
          <cell r="Q156" t="str">
            <v>Spain</v>
          </cell>
          <cell r="R156">
            <v>44561</v>
          </cell>
          <cell r="S156">
            <v>89405</v>
          </cell>
          <cell r="T156">
            <v>115685</v>
          </cell>
          <cell r="U156" t="str">
            <v>Levitt1:</v>
          </cell>
          <cell r="V156" t="str">
            <v>ESP</v>
          </cell>
          <cell r="W156" t="str">
            <v>Spain</v>
          </cell>
          <cell r="X156" t="str">
            <v>20_&amp;_21</v>
          </cell>
          <cell r="Y156">
            <v>104.357</v>
          </cell>
          <cell r="Z156">
            <v>47.511000000000003</v>
          </cell>
          <cell r="AA156">
            <v>948016</v>
          </cell>
          <cell r="AB156">
            <v>68719.600000000006</v>
          </cell>
          <cell r="AC156" t="str">
            <v>Levitt2:</v>
          </cell>
          <cell r="AD156" t="str">
            <v>ESP</v>
          </cell>
          <cell r="AE156" t="str">
            <v>Spain</v>
          </cell>
          <cell r="AF156" t="str">
            <v>20_&amp;_21</v>
          </cell>
          <cell r="AG156">
            <v>104.357</v>
          </cell>
          <cell r="AH156">
            <v>47.511000000000003</v>
          </cell>
          <cell r="AI156">
            <v>948016</v>
          </cell>
          <cell r="AJ156">
            <v>95963.5</v>
          </cell>
        </row>
        <row r="157">
          <cell r="A157" t="str">
            <v>Sri_Lanka</v>
          </cell>
          <cell r="B157" t="str">
            <v>'01100'</v>
          </cell>
          <cell r="C157" t="str">
            <v>eLife:</v>
          </cell>
          <cell r="D157" t="str">
            <v>X</v>
          </cell>
          <cell r="E157" t="str">
            <v>X</v>
          </cell>
          <cell r="F157" t="str">
            <v>X</v>
          </cell>
          <cell r="G157" t="str">
            <v>X</v>
          </cell>
          <cell r="H157" t="str">
            <v>X</v>
          </cell>
          <cell r="I157" t="str">
            <v>X</v>
          </cell>
          <cell r="J157" t="str">
            <v>Lancet:</v>
          </cell>
          <cell r="K157" t="str">
            <v>Sri_Lanka</v>
          </cell>
          <cell r="L157">
            <v>21.86</v>
          </cell>
          <cell r="M157">
            <v>15000</v>
          </cell>
          <cell r="N157">
            <v>12900</v>
          </cell>
          <cell r="O157" t="str">
            <v>Econo:</v>
          </cell>
          <cell r="P157" t="str">
            <v>LKA</v>
          </cell>
          <cell r="Q157" t="str">
            <v>Sri_Lanka</v>
          </cell>
          <cell r="R157">
            <v>44561</v>
          </cell>
          <cell r="S157">
            <v>14979</v>
          </cell>
          <cell r="T157">
            <v>30530</v>
          </cell>
          <cell r="U157" t="str">
            <v>Levitt1:</v>
          </cell>
          <cell r="V157" t="str">
            <v>X</v>
          </cell>
          <cell r="W157" t="str">
            <v>X</v>
          </cell>
          <cell r="X157" t="str">
            <v>X</v>
          </cell>
          <cell r="Y157" t="str">
            <v>X</v>
          </cell>
          <cell r="Z157" t="str">
            <v>X</v>
          </cell>
          <cell r="AA157" t="str">
            <v>X</v>
          </cell>
          <cell r="AB157" t="str">
            <v>X</v>
          </cell>
          <cell r="AC157" t="str">
            <v>Levitt2:</v>
          </cell>
          <cell r="AD157" t="str">
            <v>X</v>
          </cell>
          <cell r="AE157" t="str">
            <v>X</v>
          </cell>
          <cell r="AF157" t="str">
            <v>X</v>
          </cell>
          <cell r="AG157" t="str">
            <v>X</v>
          </cell>
          <cell r="AH157" t="str">
            <v>X</v>
          </cell>
          <cell r="AI157" t="str">
            <v>X</v>
          </cell>
          <cell r="AJ157" t="str">
            <v>X</v>
          </cell>
        </row>
        <row r="158">
          <cell r="A158" t="str">
            <v>Sudan</v>
          </cell>
          <cell r="B158" t="str">
            <v>'01100'</v>
          </cell>
          <cell r="C158" t="str">
            <v>eLife:</v>
          </cell>
          <cell r="D158" t="str">
            <v>X</v>
          </cell>
          <cell r="E158" t="str">
            <v>X</v>
          </cell>
          <cell r="F158" t="str">
            <v>X</v>
          </cell>
          <cell r="G158" t="str">
            <v>X</v>
          </cell>
          <cell r="H158" t="str">
            <v>X</v>
          </cell>
          <cell r="I158" t="str">
            <v>X</v>
          </cell>
          <cell r="J158" t="str">
            <v>Lancet:</v>
          </cell>
          <cell r="K158" t="str">
            <v>Sudan</v>
          </cell>
          <cell r="L158">
            <v>38.53</v>
          </cell>
          <cell r="M158">
            <v>3330</v>
          </cell>
          <cell r="N158">
            <v>83600</v>
          </cell>
          <cell r="O158" t="str">
            <v>Econo:</v>
          </cell>
          <cell r="P158" t="str">
            <v>SDN</v>
          </cell>
          <cell r="Q158" t="str">
            <v>Sudan</v>
          </cell>
          <cell r="R158">
            <v>44561</v>
          </cell>
          <cell r="S158">
            <v>3331</v>
          </cell>
          <cell r="T158">
            <v>293181</v>
          </cell>
          <cell r="U158" t="str">
            <v>Levitt1:</v>
          </cell>
          <cell r="V158" t="str">
            <v>X</v>
          </cell>
          <cell r="W158" t="str">
            <v>X</v>
          </cell>
          <cell r="X158" t="str">
            <v>X</v>
          </cell>
          <cell r="Y158" t="str">
            <v>X</v>
          </cell>
          <cell r="Z158" t="str">
            <v>X</v>
          </cell>
          <cell r="AA158" t="str">
            <v>X</v>
          </cell>
          <cell r="AB158" t="str">
            <v>X</v>
          </cell>
          <cell r="AC158" t="str">
            <v>Levitt2:</v>
          </cell>
          <cell r="AD158" t="str">
            <v>X</v>
          </cell>
          <cell r="AE158" t="str">
            <v>X</v>
          </cell>
          <cell r="AF158" t="str">
            <v>X</v>
          </cell>
          <cell r="AG158" t="str">
            <v>X</v>
          </cell>
          <cell r="AH158" t="str">
            <v>X</v>
          </cell>
          <cell r="AI158" t="str">
            <v>X</v>
          </cell>
          <cell r="AJ158" t="str">
            <v>X</v>
          </cell>
        </row>
        <row r="159">
          <cell r="A159" t="str">
            <v>Suriname</v>
          </cell>
          <cell r="B159" t="str">
            <v>'01100'</v>
          </cell>
          <cell r="C159" t="str">
            <v>eLife:</v>
          </cell>
          <cell r="D159" t="str">
            <v>X</v>
          </cell>
          <cell r="E159" t="str">
            <v>X</v>
          </cell>
          <cell r="F159" t="str">
            <v>X</v>
          </cell>
          <cell r="G159" t="str">
            <v>X</v>
          </cell>
          <cell r="H159" t="str">
            <v>X</v>
          </cell>
          <cell r="I159" t="str">
            <v>X</v>
          </cell>
          <cell r="J159" t="str">
            <v>Lancet:</v>
          </cell>
          <cell r="K159" t="str">
            <v>Suriname</v>
          </cell>
          <cell r="L159">
            <v>0.55000000000000004</v>
          </cell>
          <cell r="M159">
            <v>1190</v>
          </cell>
          <cell r="N159">
            <v>2590</v>
          </cell>
          <cell r="O159" t="str">
            <v>Econo:</v>
          </cell>
          <cell r="P159" t="str">
            <v>SUR</v>
          </cell>
          <cell r="Q159" t="str">
            <v>Suriname</v>
          </cell>
          <cell r="R159">
            <v>44561</v>
          </cell>
          <cell r="S159">
            <v>1189</v>
          </cell>
          <cell r="T159">
            <v>1845</v>
          </cell>
          <cell r="U159" t="str">
            <v>Levitt1:</v>
          </cell>
          <cell r="V159" t="str">
            <v>X</v>
          </cell>
          <cell r="W159" t="str">
            <v>X</v>
          </cell>
          <cell r="X159" t="str">
            <v>X</v>
          </cell>
          <cell r="Y159" t="str">
            <v>X</v>
          </cell>
          <cell r="Z159" t="str">
            <v>X</v>
          </cell>
          <cell r="AA159" t="str">
            <v>X</v>
          </cell>
          <cell r="AB159" t="str">
            <v>X</v>
          </cell>
          <cell r="AC159" t="str">
            <v>Levitt2:</v>
          </cell>
          <cell r="AD159" t="str">
            <v>X</v>
          </cell>
          <cell r="AE159" t="str">
            <v>X</v>
          </cell>
          <cell r="AF159" t="str">
            <v>X</v>
          </cell>
          <cell r="AG159" t="str">
            <v>X</v>
          </cell>
          <cell r="AH159" t="str">
            <v>X</v>
          </cell>
          <cell r="AI159" t="str">
            <v>X</v>
          </cell>
          <cell r="AJ159" t="str">
            <v>X</v>
          </cell>
        </row>
        <row r="160">
          <cell r="A160" t="str">
            <v>Sweden</v>
          </cell>
          <cell r="B160" t="str">
            <v>'11111'</v>
          </cell>
          <cell r="C160" t="str">
            <v>eLife:</v>
          </cell>
          <cell r="D160" t="str">
            <v>SWE</v>
          </cell>
          <cell r="E160" t="str">
            <v>Sweden</v>
          </cell>
          <cell r="F160">
            <v>44561</v>
          </cell>
          <cell r="G160">
            <v>10.160159</v>
          </cell>
          <cell r="H160">
            <v>15310</v>
          </cell>
          <cell r="I160">
            <v>9926</v>
          </cell>
          <cell r="J160" t="str">
            <v>Lancet:</v>
          </cell>
          <cell r="K160" t="str">
            <v>Sweden</v>
          </cell>
          <cell r="L160">
            <v>9.92</v>
          </cell>
          <cell r="M160">
            <v>15300</v>
          </cell>
          <cell r="N160">
            <v>18100</v>
          </cell>
          <cell r="O160" t="str">
            <v>Econo:</v>
          </cell>
          <cell r="P160" t="str">
            <v>SWE</v>
          </cell>
          <cell r="Q160" t="str">
            <v>Sweden</v>
          </cell>
          <cell r="R160">
            <v>44561</v>
          </cell>
          <cell r="S160">
            <v>15310</v>
          </cell>
          <cell r="T160">
            <v>11976</v>
          </cell>
          <cell r="U160" t="str">
            <v>Levitt1:</v>
          </cell>
          <cell r="V160" t="str">
            <v>SWE</v>
          </cell>
          <cell r="W160" t="str">
            <v>Sweden</v>
          </cell>
          <cell r="X160" t="str">
            <v>20_&amp;_21</v>
          </cell>
          <cell r="Y160">
            <v>104.357</v>
          </cell>
          <cell r="Z160">
            <v>10.407999999999999</v>
          </cell>
          <cell r="AA160">
            <v>184326</v>
          </cell>
          <cell r="AB160">
            <v>-366.5</v>
          </cell>
          <cell r="AC160" t="str">
            <v>Levitt2:</v>
          </cell>
          <cell r="AD160" t="str">
            <v>SWE</v>
          </cell>
          <cell r="AE160" t="str">
            <v>Sweden</v>
          </cell>
          <cell r="AF160" t="str">
            <v>20_&amp;_21</v>
          </cell>
          <cell r="AG160">
            <v>104.357</v>
          </cell>
          <cell r="AH160">
            <v>10.407999999999999</v>
          </cell>
          <cell r="AI160">
            <v>184326</v>
          </cell>
          <cell r="AJ160">
            <v>3665.5</v>
          </cell>
        </row>
        <row r="161">
          <cell r="A161" t="str">
            <v>Switzerland</v>
          </cell>
          <cell r="B161" t="str">
            <v>'11111'</v>
          </cell>
          <cell r="C161" t="str">
            <v>eLife:</v>
          </cell>
          <cell r="D161" t="str">
            <v>CHE</v>
          </cell>
          <cell r="E161" t="str">
            <v>Switzerland</v>
          </cell>
          <cell r="F161">
            <v>44561</v>
          </cell>
          <cell r="G161">
            <v>8.7154939999999996</v>
          </cell>
          <cell r="H161">
            <v>12217</v>
          </cell>
          <cell r="I161">
            <v>11394</v>
          </cell>
          <cell r="J161" t="str">
            <v>Lancet:</v>
          </cell>
          <cell r="K161" t="str">
            <v>Switzerland</v>
          </cell>
          <cell r="L161">
            <v>8.32</v>
          </cell>
          <cell r="M161">
            <v>12000</v>
          </cell>
          <cell r="N161">
            <v>15500</v>
          </cell>
          <cell r="O161" t="str">
            <v>Econo:</v>
          </cell>
          <cell r="P161" t="str">
            <v>CHE</v>
          </cell>
          <cell r="Q161" t="str">
            <v>Switzerland</v>
          </cell>
          <cell r="R161">
            <v>44561</v>
          </cell>
          <cell r="S161">
            <v>12217</v>
          </cell>
          <cell r="T161">
            <v>13539</v>
          </cell>
          <cell r="U161" t="str">
            <v>Levitt1:</v>
          </cell>
          <cell r="V161" t="str">
            <v>CHE</v>
          </cell>
          <cell r="W161" t="str">
            <v>Switzerland</v>
          </cell>
          <cell r="X161" t="str">
            <v>20_&amp;_21</v>
          </cell>
          <cell r="Y161">
            <v>104.357</v>
          </cell>
          <cell r="Z161">
            <v>8.6880000000000006</v>
          </cell>
          <cell r="AA161">
            <v>146969</v>
          </cell>
          <cell r="AB161">
            <v>5639.9</v>
          </cell>
          <cell r="AC161" t="str">
            <v>Levitt2:</v>
          </cell>
          <cell r="AD161" t="str">
            <v>CHE</v>
          </cell>
          <cell r="AE161" t="str">
            <v>Switzerland</v>
          </cell>
          <cell r="AF161" t="str">
            <v>20_&amp;_21</v>
          </cell>
          <cell r="AG161">
            <v>104.357</v>
          </cell>
          <cell r="AH161">
            <v>8.6880000000000006</v>
          </cell>
          <cell r="AI161">
            <v>146969</v>
          </cell>
          <cell r="AJ161">
            <v>10139.299999999999</v>
          </cell>
        </row>
        <row r="162">
          <cell r="A162" t="str">
            <v>Syria</v>
          </cell>
          <cell r="B162" t="str">
            <v>'01100'</v>
          </cell>
          <cell r="C162" t="str">
            <v>eLife:</v>
          </cell>
          <cell r="D162" t="str">
            <v>X</v>
          </cell>
          <cell r="E162" t="str">
            <v>X</v>
          </cell>
          <cell r="F162" t="str">
            <v>X</v>
          </cell>
          <cell r="G162" t="str">
            <v>X</v>
          </cell>
          <cell r="H162" t="str">
            <v>X</v>
          </cell>
          <cell r="I162" t="str">
            <v>X</v>
          </cell>
          <cell r="J162" t="str">
            <v>Lancet:</v>
          </cell>
          <cell r="K162" t="str">
            <v>Syria</v>
          </cell>
          <cell r="L162">
            <v>21.96</v>
          </cell>
          <cell r="M162">
            <v>2900</v>
          </cell>
          <cell r="N162">
            <v>27100</v>
          </cell>
          <cell r="O162" t="str">
            <v>Econo:</v>
          </cell>
          <cell r="P162" t="str">
            <v>SYR</v>
          </cell>
          <cell r="Q162" t="str">
            <v>Syria</v>
          </cell>
          <cell r="R162">
            <v>44561</v>
          </cell>
          <cell r="S162">
            <v>2897</v>
          </cell>
          <cell r="T162">
            <v>14808</v>
          </cell>
          <cell r="U162" t="str">
            <v>Levitt1:</v>
          </cell>
          <cell r="V162" t="str">
            <v>X</v>
          </cell>
          <cell r="W162" t="str">
            <v>X</v>
          </cell>
          <cell r="X162" t="str">
            <v>X</v>
          </cell>
          <cell r="Y162" t="str">
            <v>X</v>
          </cell>
          <cell r="Z162" t="str">
            <v>X</v>
          </cell>
          <cell r="AA162" t="str">
            <v>X</v>
          </cell>
          <cell r="AB162" t="str">
            <v>X</v>
          </cell>
          <cell r="AC162" t="str">
            <v>Levitt2:</v>
          </cell>
          <cell r="AD162" t="str">
            <v>X</v>
          </cell>
          <cell r="AE162" t="str">
            <v>X</v>
          </cell>
          <cell r="AF162" t="str">
            <v>X</v>
          </cell>
          <cell r="AG162" t="str">
            <v>X</v>
          </cell>
          <cell r="AH162" t="str">
            <v>X</v>
          </cell>
          <cell r="AI162" t="str">
            <v>X</v>
          </cell>
          <cell r="AJ162" t="str">
            <v>X</v>
          </cell>
        </row>
        <row r="163">
          <cell r="A163" t="str">
            <v>Taiwan</v>
          </cell>
          <cell r="B163" t="str">
            <v>'11111'</v>
          </cell>
          <cell r="C163" t="str">
            <v>eLife:</v>
          </cell>
          <cell r="D163" t="str">
            <v>TWN</v>
          </cell>
          <cell r="E163" t="str">
            <v>Taiwan</v>
          </cell>
          <cell r="F163">
            <v>44561</v>
          </cell>
          <cell r="G163">
            <v>23.855008000000002</v>
          </cell>
          <cell r="H163">
            <v>850</v>
          </cell>
          <cell r="I163">
            <v>-3424</v>
          </cell>
          <cell r="J163" t="str">
            <v>Lancet:</v>
          </cell>
          <cell r="K163" t="str">
            <v>Taiwan</v>
          </cell>
          <cell r="L163">
            <v>23.05</v>
          </cell>
          <cell r="M163">
            <v>850</v>
          </cell>
          <cell r="N163">
            <v>-2720</v>
          </cell>
          <cell r="O163" t="str">
            <v>Econo:</v>
          </cell>
          <cell r="P163" t="str">
            <v>TWN</v>
          </cell>
          <cell r="Q163" t="str">
            <v>Taiwan</v>
          </cell>
          <cell r="R163">
            <v>44561</v>
          </cell>
          <cell r="S163">
            <v>850</v>
          </cell>
          <cell r="T163">
            <v>-4197</v>
          </cell>
          <cell r="U163" t="str">
            <v>Levitt1:</v>
          </cell>
          <cell r="V163" t="str">
            <v>TWN</v>
          </cell>
          <cell r="W163" t="str">
            <v>Taiwan</v>
          </cell>
          <cell r="X163" t="str">
            <v>20_&amp;_21</v>
          </cell>
          <cell r="Y163">
            <v>51.179000000000002</v>
          </cell>
          <cell r="Z163">
            <v>11.683</v>
          </cell>
          <cell r="AA163">
            <v>169955</v>
          </cell>
          <cell r="AB163">
            <v>-10022.299999999999</v>
          </cell>
          <cell r="AC163" t="str">
            <v>Levitt2:</v>
          </cell>
          <cell r="AD163" t="str">
            <v>TWN</v>
          </cell>
          <cell r="AE163" t="str">
            <v>Taiwan</v>
          </cell>
          <cell r="AF163" t="str">
            <v>20_&amp;_21</v>
          </cell>
          <cell r="AG163">
            <v>51.179000000000002</v>
          </cell>
          <cell r="AH163">
            <v>11.683</v>
          </cell>
          <cell r="AI163">
            <v>169955</v>
          </cell>
          <cell r="AJ163">
            <v>-1794.7</v>
          </cell>
        </row>
        <row r="164">
          <cell r="A164" t="str">
            <v>Tajikistan</v>
          </cell>
          <cell r="B164" t="str">
            <v>'01100'</v>
          </cell>
          <cell r="C164" t="str">
            <v>eLife:</v>
          </cell>
          <cell r="D164" t="str">
            <v>X</v>
          </cell>
          <cell r="E164" t="str">
            <v>X</v>
          </cell>
          <cell r="F164" t="str">
            <v>X</v>
          </cell>
          <cell r="G164" t="str">
            <v>X</v>
          </cell>
          <cell r="H164" t="str">
            <v>X</v>
          </cell>
          <cell r="I164" t="str">
            <v>X</v>
          </cell>
          <cell r="J164" t="str">
            <v>Lancet:</v>
          </cell>
          <cell r="K164" t="str">
            <v>Tajikistan</v>
          </cell>
          <cell r="L164">
            <v>9.15</v>
          </cell>
          <cell r="M164">
            <v>254</v>
          </cell>
          <cell r="N164">
            <v>29400</v>
          </cell>
          <cell r="O164" t="str">
            <v>Econo:</v>
          </cell>
          <cell r="P164" t="str">
            <v>TJK</v>
          </cell>
          <cell r="Q164" t="str">
            <v>Tajikistan</v>
          </cell>
          <cell r="R164">
            <v>44561</v>
          </cell>
          <cell r="S164">
            <v>125</v>
          </cell>
          <cell r="T164">
            <v>14927</v>
          </cell>
          <cell r="U164" t="str">
            <v>Levitt1:</v>
          </cell>
          <cell r="V164" t="str">
            <v>X</v>
          </cell>
          <cell r="W164" t="str">
            <v>X</v>
          </cell>
          <cell r="X164" t="str">
            <v>X</v>
          </cell>
          <cell r="Y164" t="str">
            <v>X</v>
          </cell>
          <cell r="Z164" t="str">
            <v>X</v>
          </cell>
          <cell r="AA164" t="str">
            <v>X</v>
          </cell>
          <cell r="AB164" t="str">
            <v>X</v>
          </cell>
          <cell r="AC164" t="str">
            <v>Levitt2:</v>
          </cell>
          <cell r="AD164" t="str">
            <v>X</v>
          </cell>
          <cell r="AE164" t="str">
            <v>X</v>
          </cell>
          <cell r="AF164" t="str">
            <v>X</v>
          </cell>
          <cell r="AG164" t="str">
            <v>X</v>
          </cell>
          <cell r="AH164" t="str">
            <v>X</v>
          </cell>
          <cell r="AI164" t="str">
            <v>X</v>
          </cell>
          <cell r="AJ164" t="str">
            <v>X</v>
          </cell>
        </row>
        <row r="165">
          <cell r="A165" t="str">
            <v>Tanzania</v>
          </cell>
          <cell r="B165" t="str">
            <v>'01100'</v>
          </cell>
          <cell r="C165" t="str">
            <v>eLife:</v>
          </cell>
          <cell r="D165" t="str">
            <v>X</v>
          </cell>
          <cell r="E165" t="str">
            <v>X</v>
          </cell>
          <cell r="F165" t="str">
            <v>X</v>
          </cell>
          <cell r="G165" t="str">
            <v>X</v>
          </cell>
          <cell r="H165" t="str">
            <v>X</v>
          </cell>
          <cell r="I165" t="str">
            <v>X</v>
          </cell>
          <cell r="J165" t="str">
            <v>Lancet:</v>
          </cell>
          <cell r="K165" t="str">
            <v>Tanzania</v>
          </cell>
          <cell r="L165">
            <v>51.93</v>
          </cell>
          <cell r="M165">
            <v>737</v>
          </cell>
          <cell r="N165">
            <v>132000</v>
          </cell>
          <cell r="O165" t="str">
            <v>Econo:</v>
          </cell>
          <cell r="P165" t="str">
            <v>TZA</v>
          </cell>
          <cell r="Q165" t="str">
            <v>Tanzania</v>
          </cell>
          <cell r="R165">
            <v>44561</v>
          </cell>
          <cell r="S165">
            <v>737</v>
          </cell>
          <cell r="T165">
            <v>56541</v>
          </cell>
          <cell r="U165" t="str">
            <v>Levitt1:</v>
          </cell>
          <cell r="V165" t="str">
            <v>X</v>
          </cell>
          <cell r="W165" t="str">
            <v>X</v>
          </cell>
          <cell r="X165" t="str">
            <v>X</v>
          </cell>
          <cell r="Y165" t="str">
            <v>X</v>
          </cell>
          <cell r="Z165" t="str">
            <v>X</v>
          </cell>
          <cell r="AA165" t="str">
            <v>X</v>
          </cell>
          <cell r="AB165" t="str">
            <v>X</v>
          </cell>
          <cell r="AC165" t="str">
            <v>Levitt2:</v>
          </cell>
          <cell r="AD165" t="str">
            <v>X</v>
          </cell>
          <cell r="AE165" t="str">
            <v>X</v>
          </cell>
          <cell r="AF165" t="str">
            <v>X</v>
          </cell>
          <cell r="AG165" t="str">
            <v>X</v>
          </cell>
          <cell r="AH165" t="str">
            <v>X</v>
          </cell>
          <cell r="AI165" t="str">
            <v>X</v>
          </cell>
          <cell r="AJ165" t="str">
            <v>X</v>
          </cell>
        </row>
        <row r="166">
          <cell r="A166" t="str">
            <v>Thailand</v>
          </cell>
          <cell r="B166" t="str">
            <v>'11100'</v>
          </cell>
          <cell r="C166" t="str">
            <v>eLife:</v>
          </cell>
          <cell r="D166" t="str">
            <v>THA</v>
          </cell>
          <cell r="E166" t="str">
            <v>Thailand</v>
          </cell>
          <cell r="F166">
            <v>44561</v>
          </cell>
          <cell r="G166">
            <v>69.950844000000004</v>
          </cell>
          <cell r="H166">
            <v>21698</v>
          </cell>
          <cell r="I166">
            <v>63120</v>
          </cell>
          <cell r="J166" t="str">
            <v>Lancet:</v>
          </cell>
          <cell r="K166" t="str">
            <v>Thailand</v>
          </cell>
          <cell r="L166">
            <v>70.680000000000007</v>
          </cell>
          <cell r="M166">
            <v>21700</v>
          </cell>
          <cell r="N166">
            <v>35200</v>
          </cell>
          <cell r="O166" t="str">
            <v>Econo:</v>
          </cell>
          <cell r="P166" t="str">
            <v>THA</v>
          </cell>
          <cell r="Q166" t="str">
            <v>Thailand</v>
          </cell>
          <cell r="R166">
            <v>44561</v>
          </cell>
          <cell r="S166">
            <v>21698</v>
          </cell>
          <cell r="T166">
            <v>60679</v>
          </cell>
          <cell r="U166" t="str">
            <v>Levitt1:</v>
          </cell>
          <cell r="V166" t="str">
            <v>X</v>
          </cell>
          <cell r="W166" t="str">
            <v>X</v>
          </cell>
          <cell r="X166" t="str">
            <v>X</v>
          </cell>
          <cell r="Y166" t="str">
            <v>X</v>
          </cell>
          <cell r="Z166" t="str">
            <v>X</v>
          </cell>
          <cell r="AA166" t="str">
            <v>X</v>
          </cell>
          <cell r="AB166" t="str">
            <v>X</v>
          </cell>
          <cell r="AC166" t="str">
            <v>Levitt2:</v>
          </cell>
          <cell r="AD166" t="str">
            <v>X</v>
          </cell>
          <cell r="AE166" t="str">
            <v>X</v>
          </cell>
          <cell r="AF166" t="str">
            <v>X</v>
          </cell>
          <cell r="AG166" t="str">
            <v>X</v>
          </cell>
          <cell r="AH166" t="str">
            <v>X</v>
          </cell>
          <cell r="AI166" t="str">
            <v>X</v>
          </cell>
          <cell r="AJ166" t="str">
            <v>X</v>
          </cell>
        </row>
        <row r="167">
          <cell r="A167" t="str">
            <v>Togo</v>
          </cell>
          <cell r="B167" t="str">
            <v>'01100'</v>
          </cell>
          <cell r="C167" t="str">
            <v>eLife:</v>
          </cell>
          <cell r="D167" t="str">
            <v>X</v>
          </cell>
          <cell r="E167" t="str">
            <v>X</v>
          </cell>
          <cell r="F167" t="str">
            <v>X</v>
          </cell>
          <cell r="G167" t="str">
            <v>X</v>
          </cell>
          <cell r="H167" t="str">
            <v>X</v>
          </cell>
          <cell r="I167" t="str">
            <v>X</v>
          </cell>
          <cell r="J167" t="str">
            <v>Lancet:</v>
          </cell>
          <cell r="K167" t="str">
            <v>Togo</v>
          </cell>
          <cell r="L167">
            <v>7.78</v>
          </cell>
          <cell r="M167">
            <v>248</v>
          </cell>
          <cell r="N167">
            <v>9030</v>
          </cell>
          <cell r="O167" t="str">
            <v>Econo:</v>
          </cell>
          <cell r="P167" t="str">
            <v>TGO</v>
          </cell>
          <cell r="Q167" t="str">
            <v>Togo</v>
          </cell>
          <cell r="R167">
            <v>44561</v>
          </cell>
          <cell r="S167">
            <v>248</v>
          </cell>
          <cell r="T167">
            <v>8719</v>
          </cell>
          <cell r="U167" t="str">
            <v>Levitt1:</v>
          </cell>
          <cell r="V167" t="str">
            <v>X</v>
          </cell>
          <cell r="W167" t="str">
            <v>X</v>
          </cell>
          <cell r="X167" t="str">
            <v>X</v>
          </cell>
          <cell r="Y167" t="str">
            <v>X</v>
          </cell>
          <cell r="Z167" t="str">
            <v>X</v>
          </cell>
          <cell r="AA167" t="str">
            <v>X</v>
          </cell>
          <cell r="AB167" t="str">
            <v>X</v>
          </cell>
          <cell r="AC167" t="str">
            <v>Levitt2:</v>
          </cell>
          <cell r="AD167" t="str">
            <v>X</v>
          </cell>
          <cell r="AE167" t="str">
            <v>X</v>
          </cell>
          <cell r="AF167" t="str">
            <v>X</v>
          </cell>
          <cell r="AG167" t="str">
            <v>X</v>
          </cell>
          <cell r="AH167" t="str">
            <v>X</v>
          </cell>
          <cell r="AI167" t="str">
            <v>X</v>
          </cell>
          <cell r="AJ167" t="str">
            <v>X</v>
          </cell>
        </row>
        <row r="168">
          <cell r="A168" t="str">
            <v>Trinidad_and_Tobago</v>
          </cell>
          <cell r="B168" t="str">
            <v>'01100'</v>
          </cell>
          <cell r="C168" t="str">
            <v>eLife:</v>
          </cell>
          <cell r="D168" t="str">
            <v>X</v>
          </cell>
          <cell r="E168" t="str">
            <v>X</v>
          </cell>
          <cell r="F168" t="str">
            <v>X</v>
          </cell>
          <cell r="G168" t="str">
            <v>X</v>
          </cell>
          <cell r="H168" t="str">
            <v>X</v>
          </cell>
          <cell r="I168" t="str">
            <v>X</v>
          </cell>
          <cell r="J168" t="str">
            <v>Lancet:</v>
          </cell>
          <cell r="K168" t="str">
            <v>Trinidad_and_Tobago</v>
          </cell>
          <cell r="L168">
            <v>1.29</v>
          </cell>
          <cell r="M168">
            <v>2870</v>
          </cell>
          <cell r="N168">
            <v>5130</v>
          </cell>
          <cell r="O168" t="str">
            <v>Econo:</v>
          </cell>
          <cell r="P168" t="str">
            <v>TTO</v>
          </cell>
          <cell r="Q168" t="str">
            <v>Trinidad_and_Tobago</v>
          </cell>
          <cell r="R168">
            <v>44561</v>
          </cell>
          <cell r="S168">
            <v>2869</v>
          </cell>
          <cell r="T168">
            <v>3533</v>
          </cell>
          <cell r="U168" t="str">
            <v>Levitt1:</v>
          </cell>
          <cell r="V168" t="str">
            <v>X</v>
          </cell>
          <cell r="W168" t="str">
            <v>X</v>
          </cell>
          <cell r="X168" t="str">
            <v>X</v>
          </cell>
          <cell r="Y168" t="str">
            <v>X</v>
          </cell>
          <cell r="Z168" t="str">
            <v>X</v>
          </cell>
          <cell r="AA168" t="str">
            <v>X</v>
          </cell>
          <cell r="AB168" t="str">
            <v>X</v>
          </cell>
          <cell r="AC168" t="str">
            <v>Levitt2:</v>
          </cell>
          <cell r="AD168" t="str">
            <v>X</v>
          </cell>
          <cell r="AE168" t="str">
            <v>X</v>
          </cell>
          <cell r="AF168" t="str">
            <v>X</v>
          </cell>
          <cell r="AG168" t="str">
            <v>X</v>
          </cell>
          <cell r="AH168" t="str">
            <v>X</v>
          </cell>
          <cell r="AI168" t="str">
            <v>X</v>
          </cell>
          <cell r="AJ168" t="str">
            <v>X</v>
          </cell>
        </row>
        <row r="169">
          <cell r="A169" t="str">
            <v>Tunisia</v>
          </cell>
          <cell r="B169" t="str">
            <v>'01100'</v>
          </cell>
          <cell r="C169" t="str">
            <v>eLife:</v>
          </cell>
          <cell r="D169" t="str">
            <v>X</v>
          </cell>
          <cell r="E169" t="str">
            <v>X</v>
          </cell>
          <cell r="F169" t="str">
            <v>X</v>
          </cell>
          <cell r="G169" t="str">
            <v>X</v>
          </cell>
          <cell r="H169" t="str">
            <v>X</v>
          </cell>
          <cell r="I169" t="str">
            <v>X</v>
          </cell>
          <cell r="J169" t="str">
            <v>Lancet:</v>
          </cell>
          <cell r="K169" t="str">
            <v>Tunisia</v>
          </cell>
          <cell r="L169">
            <v>11.18</v>
          </cell>
          <cell r="M169">
            <v>25600</v>
          </cell>
          <cell r="N169">
            <v>72500</v>
          </cell>
          <cell r="O169" t="str">
            <v>Econo:</v>
          </cell>
          <cell r="P169" t="str">
            <v>TUN</v>
          </cell>
          <cell r="Q169" t="str">
            <v>Tunisia</v>
          </cell>
          <cell r="R169">
            <v>44561</v>
          </cell>
          <cell r="S169">
            <v>25569</v>
          </cell>
          <cell r="T169">
            <v>27913</v>
          </cell>
          <cell r="U169" t="str">
            <v>Levitt1:</v>
          </cell>
          <cell r="V169" t="str">
            <v>X</v>
          </cell>
          <cell r="W169" t="str">
            <v>X</v>
          </cell>
          <cell r="X169" t="str">
            <v>X</v>
          </cell>
          <cell r="Y169" t="str">
            <v>X</v>
          </cell>
          <cell r="Z169" t="str">
            <v>X</v>
          </cell>
          <cell r="AA169" t="str">
            <v>X</v>
          </cell>
          <cell r="AB169" t="str">
            <v>X</v>
          </cell>
          <cell r="AC169" t="str">
            <v>Levitt2:</v>
          </cell>
          <cell r="AD169" t="str">
            <v>X</v>
          </cell>
          <cell r="AE169" t="str">
            <v>X</v>
          </cell>
          <cell r="AF169" t="str">
            <v>X</v>
          </cell>
          <cell r="AG169" t="str">
            <v>X</v>
          </cell>
          <cell r="AH169" t="str">
            <v>X</v>
          </cell>
          <cell r="AI169" t="str">
            <v>X</v>
          </cell>
          <cell r="AJ169" t="str">
            <v>X</v>
          </cell>
        </row>
        <row r="170">
          <cell r="A170" t="str">
            <v>Turkey</v>
          </cell>
          <cell r="B170" t="str">
            <v>'01100'</v>
          </cell>
          <cell r="C170" t="str">
            <v>eLife:</v>
          </cell>
          <cell r="D170" t="str">
            <v>X</v>
          </cell>
          <cell r="E170" t="str">
            <v>X</v>
          </cell>
          <cell r="F170" t="str">
            <v>X</v>
          </cell>
          <cell r="G170" t="str">
            <v>X</v>
          </cell>
          <cell r="H170" t="str">
            <v>X</v>
          </cell>
          <cell r="I170" t="str">
            <v>X</v>
          </cell>
          <cell r="J170" t="str">
            <v>Lancet:</v>
          </cell>
          <cell r="K170" t="str">
            <v>Turkey</v>
          </cell>
          <cell r="L170">
            <v>77.989999999999995</v>
          </cell>
          <cell r="M170">
            <v>82400</v>
          </cell>
          <cell r="N170">
            <v>185000</v>
          </cell>
          <cell r="O170" t="str">
            <v>Econo:</v>
          </cell>
          <cell r="P170" t="str">
            <v>TUR</v>
          </cell>
          <cell r="Q170" t="str">
            <v>Turkey</v>
          </cell>
          <cell r="R170">
            <v>44561</v>
          </cell>
          <cell r="S170">
            <v>82361</v>
          </cell>
          <cell r="T170">
            <v>326000</v>
          </cell>
          <cell r="U170" t="str">
            <v>Levitt1:</v>
          </cell>
          <cell r="V170" t="str">
            <v>X</v>
          </cell>
          <cell r="W170" t="str">
            <v>X</v>
          </cell>
          <cell r="X170" t="str">
            <v>X</v>
          </cell>
          <cell r="Y170" t="str">
            <v>X</v>
          </cell>
          <cell r="Z170" t="str">
            <v>X</v>
          </cell>
          <cell r="AA170" t="str">
            <v>X</v>
          </cell>
          <cell r="AB170" t="str">
            <v>X</v>
          </cell>
          <cell r="AC170" t="str">
            <v>Levitt2:</v>
          </cell>
          <cell r="AD170" t="str">
            <v>X</v>
          </cell>
          <cell r="AE170" t="str">
            <v>X</v>
          </cell>
          <cell r="AF170" t="str">
            <v>X</v>
          </cell>
          <cell r="AG170" t="str">
            <v>X</v>
          </cell>
          <cell r="AH170" t="str">
            <v>X</v>
          </cell>
          <cell r="AI170" t="str">
            <v>X</v>
          </cell>
          <cell r="AJ170" t="str">
            <v>X</v>
          </cell>
        </row>
        <row r="171">
          <cell r="A171" t="str">
            <v>Uganda</v>
          </cell>
          <cell r="B171" t="str">
            <v>'01100'</v>
          </cell>
          <cell r="C171" t="str">
            <v>eLife:</v>
          </cell>
          <cell r="D171" t="str">
            <v>X</v>
          </cell>
          <cell r="E171" t="str">
            <v>X</v>
          </cell>
          <cell r="F171" t="str">
            <v>X</v>
          </cell>
          <cell r="G171" t="str">
            <v>X</v>
          </cell>
          <cell r="H171" t="str">
            <v>X</v>
          </cell>
          <cell r="I171" t="str">
            <v>X</v>
          </cell>
          <cell r="J171" t="str">
            <v>Lancet:</v>
          </cell>
          <cell r="K171" t="str">
            <v>Uganda</v>
          </cell>
          <cell r="L171">
            <v>39.299999999999997</v>
          </cell>
          <cell r="M171">
            <v>3290</v>
          </cell>
          <cell r="N171">
            <v>73500</v>
          </cell>
          <cell r="O171" t="str">
            <v>Econo:</v>
          </cell>
          <cell r="P171" t="str">
            <v>UGA</v>
          </cell>
          <cell r="Q171" t="str">
            <v>Uganda</v>
          </cell>
          <cell r="R171">
            <v>44561</v>
          </cell>
          <cell r="S171">
            <v>3294</v>
          </cell>
          <cell r="T171">
            <v>55399</v>
          </cell>
          <cell r="U171" t="str">
            <v>Levitt1:</v>
          </cell>
          <cell r="V171" t="str">
            <v>X</v>
          </cell>
          <cell r="W171" t="str">
            <v>X</v>
          </cell>
          <cell r="X171" t="str">
            <v>X</v>
          </cell>
          <cell r="Y171" t="str">
            <v>X</v>
          </cell>
          <cell r="Z171" t="str">
            <v>X</v>
          </cell>
          <cell r="AA171" t="str">
            <v>X</v>
          </cell>
          <cell r="AB171" t="str">
            <v>X</v>
          </cell>
          <cell r="AC171" t="str">
            <v>Levitt2:</v>
          </cell>
          <cell r="AD171" t="str">
            <v>X</v>
          </cell>
          <cell r="AE171" t="str">
            <v>X</v>
          </cell>
          <cell r="AF171" t="str">
            <v>X</v>
          </cell>
          <cell r="AG171" t="str">
            <v>X</v>
          </cell>
          <cell r="AH171" t="str">
            <v>X</v>
          </cell>
          <cell r="AI171" t="str">
            <v>X</v>
          </cell>
          <cell r="AJ171" t="str">
            <v>X</v>
          </cell>
        </row>
        <row r="172">
          <cell r="A172" t="str">
            <v>Ukraine</v>
          </cell>
          <cell r="B172" t="str">
            <v>'11100'</v>
          </cell>
          <cell r="C172" t="str">
            <v>eLife:</v>
          </cell>
          <cell r="D172" t="str">
            <v>UKR</v>
          </cell>
          <cell r="E172" t="str">
            <v>Ukraine</v>
          </cell>
          <cell r="F172">
            <v>44561</v>
          </cell>
          <cell r="G172">
            <v>43.466822000000001</v>
          </cell>
          <cell r="H172">
            <v>102088</v>
          </cell>
          <cell r="I172">
            <v>178896</v>
          </cell>
          <cell r="J172" t="str">
            <v>Lancet:</v>
          </cell>
          <cell r="K172" t="str">
            <v>Ukraine</v>
          </cell>
          <cell r="L172">
            <v>40.82</v>
          </cell>
          <cell r="M172">
            <v>102000</v>
          </cell>
          <cell r="N172">
            <v>181000</v>
          </cell>
          <cell r="O172" t="str">
            <v>Econo:</v>
          </cell>
          <cell r="P172" t="str">
            <v>UKR</v>
          </cell>
          <cell r="Q172" t="str">
            <v>Ukraine</v>
          </cell>
          <cell r="R172">
            <v>44561</v>
          </cell>
          <cell r="S172">
            <v>102088</v>
          </cell>
          <cell r="T172">
            <v>191797</v>
          </cell>
          <cell r="U172" t="str">
            <v>Levitt1:</v>
          </cell>
          <cell r="V172" t="str">
            <v>X</v>
          </cell>
          <cell r="W172" t="str">
            <v>X</v>
          </cell>
          <cell r="X172" t="str">
            <v>X</v>
          </cell>
          <cell r="Y172" t="str">
            <v>X</v>
          </cell>
          <cell r="Z172" t="str">
            <v>X</v>
          </cell>
          <cell r="AA172" t="str">
            <v>X</v>
          </cell>
          <cell r="AB172" t="str">
            <v>X</v>
          </cell>
          <cell r="AC172" t="str">
            <v>Levitt2:</v>
          </cell>
          <cell r="AD172" t="str">
            <v>X</v>
          </cell>
          <cell r="AE172" t="str">
            <v>X</v>
          </cell>
          <cell r="AF172" t="str">
            <v>X</v>
          </cell>
          <cell r="AG172" t="str">
            <v>X</v>
          </cell>
          <cell r="AH172" t="str">
            <v>X</v>
          </cell>
          <cell r="AI172" t="str">
            <v>X</v>
          </cell>
          <cell r="AJ172" t="str">
            <v>X</v>
          </cell>
        </row>
        <row r="173">
          <cell r="A173" t="str">
            <v>United_Arab_Emirates</v>
          </cell>
          <cell r="B173" t="str">
            <v>'01100'</v>
          </cell>
          <cell r="C173" t="str">
            <v>eLife:</v>
          </cell>
          <cell r="D173" t="str">
            <v>X</v>
          </cell>
          <cell r="E173" t="str">
            <v>X</v>
          </cell>
          <cell r="F173" t="str">
            <v>X</v>
          </cell>
          <cell r="G173" t="str">
            <v>X</v>
          </cell>
          <cell r="H173" t="str">
            <v>X</v>
          </cell>
          <cell r="I173" t="str">
            <v>X</v>
          </cell>
          <cell r="J173" t="str">
            <v>Lancet:</v>
          </cell>
          <cell r="K173" t="str">
            <v>United_Arab_Emirates</v>
          </cell>
          <cell r="L173">
            <v>5.12</v>
          </cell>
          <cell r="M173">
            <v>2160</v>
          </cell>
          <cell r="N173">
            <v>9340</v>
          </cell>
          <cell r="O173" t="str">
            <v>Econo:</v>
          </cell>
          <cell r="P173" t="str">
            <v>ARE</v>
          </cell>
          <cell r="Q173" t="str">
            <v>United_Arab_Emirates</v>
          </cell>
          <cell r="R173">
            <v>44561</v>
          </cell>
          <cell r="S173">
            <v>2164</v>
          </cell>
          <cell r="T173">
            <v>10069</v>
          </cell>
          <cell r="U173" t="str">
            <v>Levitt1:</v>
          </cell>
          <cell r="V173" t="str">
            <v>X</v>
          </cell>
          <cell r="W173" t="str">
            <v>X</v>
          </cell>
          <cell r="X173" t="str">
            <v>X</v>
          </cell>
          <cell r="Y173" t="str">
            <v>X</v>
          </cell>
          <cell r="Z173" t="str">
            <v>X</v>
          </cell>
          <cell r="AA173" t="str">
            <v>X</v>
          </cell>
          <cell r="AB173" t="str">
            <v>X</v>
          </cell>
          <cell r="AC173" t="str">
            <v>Levitt2:</v>
          </cell>
          <cell r="AD173" t="str">
            <v>X</v>
          </cell>
          <cell r="AE173" t="str">
            <v>X</v>
          </cell>
          <cell r="AF173" t="str">
            <v>X</v>
          </cell>
          <cell r="AG173" t="str">
            <v>X</v>
          </cell>
          <cell r="AH173" t="str">
            <v>X</v>
          </cell>
          <cell r="AI173" t="str">
            <v>X</v>
          </cell>
          <cell r="AJ173" t="str">
            <v>X</v>
          </cell>
        </row>
        <row r="174">
          <cell r="A174" t="str">
            <v>United_Kingdom</v>
          </cell>
          <cell r="B174" t="str">
            <v>'11111'</v>
          </cell>
          <cell r="C174" t="str">
            <v>eLife:</v>
          </cell>
          <cell r="D174" t="str">
            <v>GBR</v>
          </cell>
          <cell r="E174" t="str">
            <v>United_Kingdom</v>
          </cell>
          <cell r="F174">
            <v>44561</v>
          </cell>
          <cell r="G174">
            <v>68.207114000000004</v>
          </cell>
          <cell r="H174">
            <v>148737</v>
          </cell>
          <cell r="I174">
            <v>136795</v>
          </cell>
          <cell r="J174" t="str">
            <v>Lancet:</v>
          </cell>
          <cell r="K174" t="str">
            <v>United_Kingdom</v>
          </cell>
          <cell r="L174">
            <v>66.64</v>
          </cell>
          <cell r="M174">
            <v>173000</v>
          </cell>
          <cell r="N174">
            <v>169000</v>
          </cell>
          <cell r="O174" t="str">
            <v>Econo:</v>
          </cell>
          <cell r="P174" t="str">
            <v>GBR</v>
          </cell>
          <cell r="Q174" t="str">
            <v>United_Kingdom</v>
          </cell>
          <cell r="R174">
            <v>44561</v>
          </cell>
          <cell r="S174">
            <v>148737</v>
          </cell>
          <cell r="T174">
            <v>148889</v>
          </cell>
          <cell r="U174" t="str">
            <v>Levitt1:</v>
          </cell>
          <cell r="V174" t="str">
            <v>GBR</v>
          </cell>
          <cell r="W174" t="str">
            <v>United_Kingdom</v>
          </cell>
          <cell r="X174" t="str">
            <v>20_&amp;_21</v>
          </cell>
          <cell r="Y174">
            <v>104.357</v>
          </cell>
          <cell r="Z174">
            <v>67.144999999999996</v>
          </cell>
          <cell r="AA174">
            <v>1353941</v>
          </cell>
          <cell r="AB174">
            <v>87306.8</v>
          </cell>
          <cell r="AC174" t="str">
            <v>Levitt2:</v>
          </cell>
          <cell r="AD174" t="str">
            <v>GBR</v>
          </cell>
          <cell r="AE174" t="str">
            <v>United_Kingdom</v>
          </cell>
          <cell r="AF174" t="str">
            <v>20_&amp;_21</v>
          </cell>
          <cell r="AG174">
            <v>104.357</v>
          </cell>
          <cell r="AH174">
            <v>67.144999999999996</v>
          </cell>
          <cell r="AI174">
            <v>1353941</v>
          </cell>
          <cell r="AJ174">
            <v>125716.3</v>
          </cell>
        </row>
        <row r="175">
          <cell r="A175" t="str">
            <v>United_States</v>
          </cell>
          <cell r="B175" t="str">
            <v>'11111'</v>
          </cell>
          <cell r="C175" t="str">
            <v>eLife:</v>
          </cell>
          <cell r="D175" t="str">
            <v>USA</v>
          </cell>
          <cell r="E175" t="str">
            <v>United_States</v>
          </cell>
          <cell r="F175">
            <v>44561</v>
          </cell>
          <cell r="G175">
            <v>332.915074</v>
          </cell>
          <cell r="H175">
            <v>827887</v>
          </cell>
          <cell r="I175">
            <v>961032</v>
          </cell>
          <cell r="J175" t="str">
            <v>Lancet:</v>
          </cell>
          <cell r="K175" t="str">
            <v>United_States</v>
          </cell>
          <cell r="L175">
            <v>315.11</v>
          </cell>
          <cell r="M175">
            <v>824000</v>
          </cell>
          <cell r="N175">
            <v>1130000</v>
          </cell>
          <cell r="O175" t="str">
            <v>Econo:</v>
          </cell>
          <cell r="P175" t="str">
            <v>USA</v>
          </cell>
          <cell r="Q175" t="str">
            <v>United_States</v>
          </cell>
          <cell r="R175">
            <v>44561</v>
          </cell>
          <cell r="S175">
            <v>827887</v>
          </cell>
          <cell r="T175">
            <v>1017655</v>
          </cell>
          <cell r="U175" t="str">
            <v>Levitt1:</v>
          </cell>
          <cell r="V175" t="str">
            <v>USA</v>
          </cell>
          <cell r="W175" t="str">
            <v>United_States</v>
          </cell>
          <cell r="X175" t="str">
            <v>20_&amp;_21</v>
          </cell>
          <cell r="Y175">
            <v>104.357</v>
          </cell>
          <cell r="Z175">
            <v>329.995</v>
          </cell>
          <cell r="AA175">
            <v>6849500</v>
          </cell>
          <cell r="AB175">
            <v>871295.2</v>
          </cell>
          <cell r="AC175" t="str">
            <v>Levitt2:</v>
          </cell>
          <cell r="AD175" t="str">
            <v>USA</v>
          </cell>
          <cell r="AE175" t="str">
            <v>United_States</v>
          </cell>
          <cell r="AF175" t="str">
            <v>20_&amp;_21</v>
          </cell>
          <cell r="AG175">
            <v>104.357</v>
          </cell>
          <cell r="AH175">
            <v>329.995</v>
          </cell>
          <cell r="AI175">
            <v>6849500</v>
          </cell>
          <cell r="AJ175">
            <v>1116087.5</v>
          </cell>
        </row>
        <row r="176">
          <cell r="A176" t="str">
            <v>Uruguay</v>
          </cell>
          <cell r="B176" t="str">
            <v>'11100'</v>
          </cell>
          <cell r="C176" t="str">
            <v>eLife:</v>
          </cell>
          <cell r="D176" t="str">
            <v>URY</v>
          </cell>
          <cell r="E176" t="str">
            <v>Uruguay</v>
          </cell>
          <cell r="F176">
            <v>44561</v>
          </cell>
          <cell r="G176">
            <v>3.4851519999999998</v>
          </cell>
          <cell r="H176">
            <v>6170</v>
          </cell>
          <cell r="I176">
            <v>3023</v>
          </cell>
          <cell r="J176" t="str">
            <v>Lancet:</v>
          </cell>
          <cell r="K176" t="str">
            <v>Uruguay</v>
          </cell>
          <cell r="L176">
            <v>3.16</v>
          </cell>
          <cell r="M176">
            <v>6170</v>
          </cell>
          <cell r="N176">
            <v>9820</v>
          </cell>
          <cell r="O176" t="str">
            <v>Econo:</v>
          </cell>
          <cell r="P176" t="str">
            <v>URY</v>
          </cell>
          <cell r="Q176" t="str">
            <v>Uruguay</v>
          </cell>
          <cell r="R176">
            <v>44561</v>
          </cell>
          <cell r="S176">
            <v>6170</v>
          </cell>
          <cell r="T176">
            <v>3213</v>
          </cell>
          <cell r="U176" t="str">
            <v>Levitt1:</v>
          </cell>
          <cell r="V176" t="str">
            <v>X</v>
          </cell>
          <cell r="W176" t="str">
            <v>X</v>
          </cell>
          <cell r="X176" t="str">
            <v>X</v>
          </cell>
          <cell r="Y176" t="str">
            <v>X</v>
          </cell>
          <cell r="Z176" t="str">
            <v>X</v>
          </cell>
          <cell r="AA176" t="str">
            <v>X</v>
          </cell>
          <cell r="AB176" t="str">
            <v>X</v>
          </cell>
          <cell r="AC176" t="str">
            <v>Levitt2:</v>
          </cell>
          <cell r="AD176" t="str">
            <v>X</v>
          </cell>
          <cell r="AE176" t="str">
            <v>X</v>
          </cell>
          <cell r="AF176" t="str">
            <v>X</v>
          </cell>
          <cell r="AG176" t="str">
            <v>X</v>
          </cell>
          <cell r="AH176" t="str">
            <v>X</v>
          </cell>
          <cell r="AI176" t="str">
            <v>X</v>
          </cell>
          <cell r="AJ176" t="str">
            <v>X</v>
          </cell>
        </row>
        <row r="177">
          <cell r="A177" t="str">
            <v>Uzbekistan</v>
          </cell>
          <cell r="B177" t="str">
            <v>'11100'</v>
          </cell>
          <cell r="C177" t="str">
            <v>eLife:</v>
          </cell>
          <cell r="D177" t="str">
            <v>UZB</v>
          </cell>
          <cell r="E177" t="str">
            <v>Uzbekistan</v>
          </cell>
          <cell r="F177">
            <v>44561</v>
          </cell>
          <cell r="G177">
            <v>33.935765000000004</v>
          </cell>
          <cell r="H177">
            <v>1485</v>
          </cell>
          <cell r="I177">
            <v>35729</v>
          </cell>
          <cell r="J177" t="str">
            <v>Lancet:</v>
          </cell>
          <cell r="K177" t="str">
            <v>Uzbekistan</v>
          </cell>
          <cell r="L177">
            <v>30.77</v>
          </cell>
          <cell r="M177">
            <v>1480</v>
          </cell>
          <cell r="N177">
            <v>69100</v>
          </cell>
          <cell r="O177" t="str">
            <v>Econo:</v>
          </cell>
          <cell r="P177" t="str">
            <v>UZB</v>
          </cell>
          <cell r="Q177" t="str">
            <v>Uzbekistan</v>
          </cell>
          <cell r="R177">
            <v>44561</v>
          </cell>
          <cell r="S177">
            <v>1485</v>
          </cell>
          <cell r="T177">
            <v>34662</v>
          </cell>
          <cell r="U177" t="str">
            <v>Levitt1:</v>
          </cell>
          <cell r="V177" t="str">
            <v>X</v>
          </cell>
          <cell r="W177" t="str">
            <v>X</v>
          </cell>
          <cell r="X177" t="str">
            <v>X</v>
          </cell>
          <cell r="Y177" t="str">
            <v>X</v>
          </cell>
          <cell r="Z177" t="str">
            <v>X</v>
          </cell>
          <cell r="AA177" t="str">
            <v>X</v>
          </cell>
          <cell r="AB177" t="str">
            <v>X</v>
          </cell>
          <cell r="AC177" t="str">
            <v>Levitt2:</v>
          </cell>
          <cell r="AD177" t="str">
            <v>X</v>
          </cell>
          <cell r="AE177" t="str">
            <v>X</v>
          </cell>
          <cell r="AF177" t="str">
            <v>X</v>
          </cell>
          <cell r="AG177" t="str">
            <v>X</v>
          </cell>
          <cell r="AH177" t="str">
            <v>X</v>
          </cell>
          <cell r="AI177" t="str">
            <v>X</v>
          </cell>
          <cell r="AJ177" t="str">
            <v>X</v>
          </cell>
        </row>
        <row r="178">
          <cell r="A178" t="str">
            <v>Vanuatu</v>
          </cell>
          <cell r="B178" t="str">
            <v>'01100'</v>
          </cell>
          <cell r="C178" t="str">
            <v>eLife:</v>
          </cell>
          <cell r="D178" t="str">
            <v>X</v>
          </cell>
          <cell r="E178" t="str">
            <v>X</v>
          </cell>
          <cell r="F178" t="str">
            <v>X</v>
          </cell>
          <cell r="G178" t="str">
            <v>X</v>
          </cell>
          <cell r="H178" t="str">
            <v>X</v>
          </cell>
          <cell r="I178" t="str">
            <v>X</v>
          </cell>
          <cell r="J178" t="str">
            <v>Lancet:</v>
          </cell>
          <cell r="K178" t="str">
            <v>Vanuatu</v>
          </cell>
          <cell r="L178">
            <v>0.19</v>
          </cell>
          <cell r="M178">
            <v>1</v>
          </cell>
          <cell r="N178">
            <v>35</v>
          </cell>
          <cell r="O178" t="str">
            <v>Econo:</v>
          </cell>
          <cell r="P178" t="str">
            <v>VUT</v>
          </cell>
          <cell r="Q178" t="str">
            <v>Vanuatu</v>
          </cell>
          <cell r="R178">
            <v>44561</v>
          </cell>
          <cell r="S178">
            <v>1</v>
          </cell>
          <cell r="T178">
            <v>-86</v>
          </cell>
          <cell r="U178" t="str">
            <v>Levitt1:</v>
          </cell>
          <cell r="V178" t="str">
            <v>X</v>
          </cell>
          <cell r="W178" t="str">
            <v>X</v>
          </cell>
          <cell r="X178" t="str">
            <v>X</v>
          </cell>
          <cell r="Y178" t="str">
            <v>X</v>
          </cell>
          <cell r="Z178" t="str">
            <v>X</v>
          </cell>
          <cell r="AA178" t="str">
            <v>X</v>
          </cell>
          <cell r="AB178" t="str">
            <v>X</v>
          </cell>
          <cell r="AC178" t="str">
            <v>Levitt2:</v>
          </cell>
          <cell r="AD178" t="str">
            <v>X</v>
          </cell>
          <cell r="AE178" t="str">
            <v>X</v>
          </cell>
          <cell r="AF178" t="str">
            <v>X</v>
          </cell>
          <cell r="AG178" t="str">
            <v>X</v>
          </cell>
          <cell r="AH178" t="str">
            <v>X</v>
          </cell>
          <cell r="AI178" t="str">
            <v>X</v>
          </cell>
          <cell r="AJ178" t="str">
            <v>X</v>
          </cell>
        </row>
        <row r="179">
          <cell r="A179" t="str">
            <v>Venezuela</v>
          </cell>
          <cell r="B179" t="str">
            <v>'01100'</v>
          </cell>
          <cell r="C179" t="str">
            <v>eLife:</v>
          </cell>
          <cell r="D179" t="str">
            <v>X</v>
          </cell>
          <cell r="E179" t="str">
            <v>X</v>
          </cell>
          <cell r="F179" t="str">
            <v>X</v>
          </cell>
          <cell r="G179" t="str">
            <v>X</v>
          </cell>
          <cell r="H179" t="str">
            <v>X</v>
          </cell>
          <cell r="I179" t="str">
            <v>X</v>
          </cell>
          <cell r="J179" t="str">
            <v>Lancet:</v>
          </cell>
          <cell r="K179" t="str">
            <v>Venezuela</v>
          </cell>
          <cell r="L179">
            <v>29.88</v>
          </cell>
          <cell r="M179">
            <v>5430</v>
          </cell>
          <cell r="N179">
            <v>164000</v>
          </cell>
          <cell r="O179" t="str">
            <v>Econo:</v>
          </cell>
          <cell r="P179" t="str">
            <v>VEN</v>
          </cell>
          <cell r="Q179" t="str">
            <v>Venezuela</v>
          </cell>
          <cell r="R179">
            <v>44561</v>
          </cell>
          <cell r="S179">
            <v>5328</v>
          </cell>
          <cell r="T179">
            <v>54398</v>
          </cell>
          <cell r="U179" t="str">
            <v>Levitt1:</v>
          </cell>
          <cell r="V179" t="str">
            <v>X</v>
          </cell>
          <cell r="W179" t="str">
            <v>X</v>
          </cell>
          <cell r="X179" t="str">
            <v>X</v>
          </cell>
          <cell r="Y179" t="str">
            <v>X</v>
          </cell>
          <cell r="Z179" t="str">
            <v>X</v>
          </cell>
          <cell r="AA179" t="str">
            <v>X</v>
          </cell>
          <cell r="AB179" t="str">
            <v>X</v>
          </cell>
          <cell r="AC179" t="str">
            <v>Levitt2:</v>
          </cell>
          <cell r="AD179" t="str">
            <v>X</v>
          </cell>
          <cell r="AE179" t="str">
            <v>X</v>
          </cell>
          <cell r="AF179" t="str">
            <v>X</v>
          </cell>
          <cell r="AG179" t="str">
            <v>X</v>
          </cell>
          <cell r="AH179" t="str">
            <v>X</v>
          </cell>
          <cell r="AI179" t="str">
            <v>X</v>
          </cell>
          <cell r="AJ179" t="str">
            <v>X</v>
          </cell>
        </row>
        <row r="180">
          <cell r="A180" t="str">
            <v>Vietnam</v>
          </cell>
          <cell r="B180" t="str">
            <v>'01100'</v>
          </cell>
          <cell r="C180" t="str">
            <v>eLife:</v>
          </cell>
          <cell r="D180" t="str">
            <v>X</v>
          </cell>
          <cell r="E180" t="str">
            <v>X</v>
          </cell>
          <cell r="F180" t="str">
            <v>X</v>
          </cell>
          <cell r="G180" t="str">
            <v>X</v>
          </cell>
          <cell r="H180" t="str">
            <v>X</v>
          </cell>
          <cell r="I180" t="str">
            <v>X</v>
          </cell>
          <cell r="J180" t="str">
            <v>Lancet:</v>
          </cell>
          <cell r="K180" t="str">
            <v>Vietnam</v>
          </cell>
          <cell r="L180">
            <v>97.7</v>
          </cell>
          <cell r="M180">
            <v>32400</v>
          </cell>
          <cell r="N180">
            <v>72300</v>
          </cell>
          <cell r="O180" t="str">
            <v>Econo:</v>
          </cell>
          <cell r="P180" t="str">
            <v>VNM</v>
          </cell>
          <cell r="Q180" t="str">
            <v>Vietnam</v>
          </cell>
          <cell r="R180">
            <v>44561</v>
          </cell>
          <cell r="S180">
            <v>32394</v>
          </cell>
          <cell r="T180">
            <v>143991</v>
          </cell>
          <cell r="U180" t="str">
            <v>Levitt1:</v>
          </cell>
          <cell r="V180" t="str">
            <v>X</v>
          </cell>
          <cell r="W180" t="str">
            <v>X</v>
          </cell>
          <cell r="X180" t="str">
            <v>X</v>
          </cell>
          <cell r="Y180" t="str">
            <v>X</v>
          </cell>
          <cell r="Z180" t="str">
            <v>X</v>
          </cell>
          <cell r="AA180" t="str">
            <v>X</v>
          </cell>
          <cell r="AB180" t="str">
            <v>X</v>
          </cell>
          <cell r="AC180" t="str">
            <v>Levitt2:</v>
          </cell>
          <cell r="AD180" t="str">
            <v>X</v>
          </cell>
          <cell r="AE180" t="str">
            <v>X</v>
          </cell>
          <cell r="AF180" t="str">
            <v>X</v>
          </cell>
          <cell r="AG180" t="str">
            <v>X</v>
          </cell>
          <cell r="AH180" t="str">
            <v>X</v>
          </cell>
          <cell r="AI180" t="str">
            <v>X</v>
          </cell>
          <cell r="AJ180" t="str">
            <v>X</v>
          </cell>
        </row>
        <row r="181">
          <cell r="A181" t="str">
            <v>Yemen</v>
          </cell>
          <cell r="B181" t="str">
            <v>'01100'</v>
          </cell>
          <cell r="C181" t="str">
            <v>eLife:</v>
          </cell>
          <cell r="D181" t="str">
            <v>X</v>
          </cell>
          <cell r="E181" t="str">
            <v>X</v>
          </cell>
          <cell r="F181" t="str">
            <v>X</v>
          </cell>
          <cell r="G181" t="str">
            <v>X</v>
          </cell>
          <cell r="H181" t="str">
            <v>X</v>
          </cell>
          <cell r="I181" t="str">
            <v>X</v>
          </cell>
          <cell r="J181" t="str">
            <v>Lancet:</v>
          </cell>
          <cell r="K181" t="str">
            <v>Yemen</v>
          </cell>
          <cell r="L181">
            <v>30.37</v>
          </cell>
          <cell r="M181">
            <v>1980</v>
          </cell>
          <cell r="N181">
            <v>65600</v>
          </cell>
          <cell r="O181" t="str">
            <v>Econo:</v>
          </cell>
          <cell r="P181" t="str">
            <v>YEM</v>
          </cell>
          <cell r="Q181" t="str">
            <v>Yemen</v>
          </cell>
          <cell r="R181">
            <v>44561</v>
          </cell>
          <cell r="S181">
            <v>1984</v>
          </cell>
          <cell r="T181">
            <v>53341</v>
          </cell>
          <cell r="U181" t="str">
            <v>Levitt1:</v>
          </cell>
          <cell r="V181" t="str">
            <v>X</v>
          </cell>
          <cell r="W181" t="str">
            <v>X</v>
          </cell>
          <cell r="X181" t="str">
            <v>X</v>
          </cell>
          <cell r="Y181" t="str">
            <v>X</v>
          </cell>
          <cell r="Z181" t="str">
            <v>X</v>
          </cell>
          <cell r="AA181" t="str">
            <v>X</v>
          </cell>
          <cell r="AB181" t="str">
            <v>X</v>
          </cell>
          <cell r="AC181" t="str">
            <v>Levitt2:</v>
          </cell>
          <cell r="AD181" t="str">
            <v>X</v>
          </cell>
          <cell r="AE181" t="str">
            <v>X</v>
          </cell>
          <cell r="AF181" t="str">
            <v>X</v>
          </cell>
          <cell r="AG181" t="str">
            <v>X</v>
          </cell>
          <cell r="AH181" t="str">
            <v>X</v>
          </cell>
          <cell r="AI181" t="str">
            <v>X</v>
          </cell>
          <cell r="AJ181" t="str">
            <v>X</v>
          </cell>
        </row>
        <row r="182">
          <cell r="A182" t="str">
            <v>Zambia</v>
          </cell>
          <cell r="B182" t="str">
            <v>'01100'</v>
          </cell>
          <cell r="C182" t="str">
            <v>eLife:</v>
          </cell>
          <cell r="D182" t="str">
            <v>X</v>
          </cell>
          <cell r="E182" t="str">
            <v>X</v>
          </cell>
          <cell r="F182" t="str">
            <v>X</v>
          </cell>
          <cell r="G182" t="str">
            <v>X</v>
          </cell>
          <cell r="H182" t="str">
            <v>X</v>
          </cell>
          <cell r="I182" t="str">
            <v>X</v>
          </cell>
          <cell r="J182" t="str">
            <v>Lancet:</v>
          </cell>
          <cell r="K182" t="str">
            <v>Zambia</v>
          </cell>
          <cell r="L182">
            <v>17.809999999999999</v>
          </cell>
          <cell r="M182">
            <v>3730</v>
          </cell>
          <cell r="N182">
            <v>81300</v>
          </cell>
          <cell r="O182" t="str">
            <v>Econo:</v>
          </cell>
          <cell r="P182" t="str">
            <v>ZMB</v>
          </cell>
          <cell r="Q182" t="str">
            <v>Zambia</v>
          </cell>
          <cell r="R182">
            <v>44561</v>
          </cell>
          <cell r="S182">
            <v>3734</v>
          </cell>
          <cell r="T182">
            <v>30811</v>
          </cell>
          <cell r="U182" t="str">
            <v>Levitt1:</v>
          </cell>
          <cell r="V182" t="str">
            <v>X</v>
          </cell>
          <cell r="W182" t="str">
            <v>X</v>
          </cell>
          <cell r="X182" t="str">
            <v>X</v>
          </cell>
          <cell r="Y182" t="str">
            <v>X</v>
          </cell>
          <cell r="Z182" t="str">
            <v>X</v>
          </cell>
          <cell r="AA182" t="str">
            <v>X</v>
          </cell>
          <cell r="AB182" t="str">
            <v>X</v>
          </cell>
          <cell r="AC182" t="str">
            <v>Levitt2:</v>
          </cell>
          <cell r="AD182" t="str">
            <v>X</v>
          </cell>
          <cell r="AE182" t="str">
            <v>X</v>
          </cell>
          <cell r="AF182" t="str">
            <v>X</v>
          </cell>
          <cell r="AG182" t="str">
            <v>X</v>
          </cell>
          <cell r="AH182" t="str">
            <v>X</v>
          </cell>
          <cell r="AI182" t="str">
            <v>X</v>
          </cell>
          <cell r="AJ182" t="str">
            <v>X</v>
          </cell>
        </row>
        <row r="183">
          <cell r="A183" t="str">
            <v>Zimbabwe</v>
          </cell>
          <cell r="B183" t="str">
            <v>'01100'</v>
          </cell>
          <cell r="C183" t="str">
            <v>eLife:</v>
          </cell>
          <cell r="D183" t="str">
            <v>X</v>
          </cell>
          <cell r="E183" t="str">
            <v>X</v>
          </cell>
          <cell r="F183" t="str">
            <v>X</v>
          </cell>
          <cell r="G183" t="str">
            <v>X</v>
          </cell>
          <cell r="H183" t="str">
            <v>X</v>
          </cell>
          <cell r="I183" t="str">
            <v>X</v>
          </cell>
          <cell r="J183" t="str">
            <v>Lancet:</v>
          </cell>
          <cell r="K183" t="str">
            <v>Zimbabwe</v>
          </cell>
          <cell r="L183">
            <v>14.26</v>
          </cell>
          <cell r="M183">
            <v>5000</v>
          </cell>
          <cell r="N183">
            <v>80900</v>
          </cell>
          <cell r="O183" t="str">
            <v>Econo:</v>
          </cell>
          <cell r="P183" t="str">
            <v>ZWE</v>
          </cell>
          <cell r="Q183" t="str">
            <v>Zimbabwe</v>
          </cell>
          <cell r="R183">
            <v>44561</v>
          </cell>
          <cell r="S183">
            <v>5004</v>
          </cell>
          <cell r="T183">
            <v>39912</v>
          </cell>
          <cell r="U183" t="str">
            <v>Levitt1:</v>
          </cell>
          <cell r="V183" t="str">
            <v>X</v>
          </cell>
          <cell r="W183" t="str">
            <v>X</v>
          </cell>
          <cell r="X183" t="str">
            <v>X</v>
          </cell>
          <cell r="Y183" t="str">
            <v>X</v>
          </cell>
          <cell r="Z183" t="str">
            <v>X</v>
          </cell>
          <cell r="AA183" t="str">
            <v>X</v>
          </cell>
          <cell r="AB183" t="str">
            <v>X</v>
          </cell>
          <cell r="AC183" t="str">
            <v>Levitt2:</v>
          </cell>
          <cell r="AD183" t="str">
            <v>X</v>
          </cell>
          <cell r="AE183" t="str">
            <v>X</v>
          </cell>
          <cell r="AF183" t="str">
            <v>X</v>
          </cell>
          <cell r="AG183" t="str">
            <v>X</v>
          </cell>
          <cell r="AH183" t="str">
            <v>X</v>
          </cell>
          <cell r="AI183" t="str">
            <v>X</v>
          </cell>
          <cell r="AJ183" t="str">
            <v>X</v>
          </cell>
        </row>
      </sheetData>
      <sheetData sheetId="15"/>
      <sheetData sheetId="16"/>
      <sheetData sheetId="17"/>
      <sheetData sheetId="18"/>
      <sheetData sheetId="19"/>
      <sheetData sheetId="20">
        <row r="1">
          <cell r="A1" t="str">
            <v>Yearly_P_D:</v>
          </cell>
          <cell r="B1" t="str">
            <v>LOC</v>
          </cell>
          <cell r="C1" t="str">
            <v>Year_wk</v>
          </cell>
          <cell r="D1" t="str">
            <v>P_count</v>
          </cell>
          <cell r="E1" t="str">
            <v>P_0_14</v>
          </cell>
          <cell r="F1" t="str">
            <v>P_15_64</v>
          </cell>
          <cell r="G1" t="str">
            <v>P_65_74</v>
          </cell>
          <cell r="H1" t="str">
            <v>P_75_84</v>
          </cell>
          <cell r="I1" t="str">
            <v>P_85p</v>
          </cell>
          <cell r="J1" t="str">
            <v>P_Total</v>
          </cell>
          <cell r="K1" t="str">
            <v>D_0_14</v>
          </cell>
          <cell r="L1" t="str">
            <v>D_15_64</v>
          </cell>
          <cell r="M1" t="str">
            <v>D_65_74</v>
          </cell>
          <cell r="N1" t="str">
            <v>D_75_84</v>
          </cell>
          <cell r="O1" t="str">
            <v>D_85p</v>
          </cell>
          <cell r="P1" t="str">
            <v>D_Total</v>
          </cell>
          <cell r="Q1" t="str">
            <v>M_0_14</v>
          </cell>
          <cell r="R1" t="str">
            <v>M_15_64</v>
          </cell>
          <cell r="S1" t="str">
            <v>M_65_74</v>
          </cell>
          <cell r="T1" t="str">
            <v>M_75_84</v>
          </cell>
          <cell r="U1" t="str">
            <v>M_85p</v>
          </cell>
          <cell r="V1" t="str">
            <v>M_Total</v>
          </cell>
          <cell r="W1" t="str">
            <v>Ma_0_14</v>
          </cell>
          <cell r="X1" t="str">
            <v>Ma_15_64</v>
          </cell>
          <cell r="Y1" t="str">
            <v>Ma_65_74</v>
          </cell>
          <cell r="Z1" t="str">
            <v>Ma_75_84</v>
          </cell>
          <cell r="AA1" t="str">
            <v>Ma_85p</v>
          </cell>
          <cell r="AB1" t="str">
            <v>Ma_Total</v>
          </cell>
        </row>
        <row r="2">
          <cell r="A2" t="str">
            <v>Yearly_P_D:</v>
          </cell>
          <cell r="B2" t="str">
            <v>AUS2</v>
          </cell>
          <cell r="C2" t="str">
            <v>2017_00</v>
          </cell>
          <cell r="D2">
            <v>52.178600000000003</v>
          </cell>
          <cell r="E2">
            <v>4653127</v>
          </cell>
          <cell r="F2">
            <v>16225247</v>
          </cell>
          <cell r="G2">
            <v>2160569</v>
          </cell>
          <cell r="H2">
            <v>1150617</v>
          </cell>
          <cell r="I2">
            <v>494377</v>
          </cell>
          <cell r="J2">
            <v>24683940</v>
          </cell>
          <cell r="K2">
            <v>588</v>
          </cell>
          <cell r="L2">
            <v>17619</v>
          </cell>
          <cell r="M2">
            <v>22860</v>
          </cell>
          <cell r="N2">
            <v>39033</v>
          </cell>
          <cell r="O2">
            <v>64125</v>
          </cell>
          <cell r="P2">
            <v>144227</v>
          </cell>
          <cell r="Q2">
            <v>126.44</v>
          </cell>
          <cell r="R2">
            <v>1085.93</v>
          </cell>
          <cell r="S2">
            <v>10580.91</v>
          </cell>
          <cell r="T2">
            <v>33923.56</v>
          </cell>
          <cell r="U2">
            <v>129710.46</v>
          </cell>
          <cell r="V2">
            <v>5842.97</v>
          </cell>
          <cell r="W2">
            <v>118.28</v>
          </cell>
          <cell r="X2">
            <v>1069.78</v>
          </cell>
          <cell r="Y2">
            <v>10224</v>
          </cell>
          <cell r="Z2">
            <v>32362.43</v>
          </cell>
          <cell r="AA2">
            <v>124929.48</v>
          </cell>
          <cell r="AB2">
            <v>5697.69</v>
          </cell>
        </row>
        <row r="3">
          <cell r="A3" t="str">
            <v>Yearly_P_D:</v>
          </cell>
          <cell r="B3" t="str">
            <v>AUS2</v>
          </cell>
          <cell r="C3" t="str">
            <v>2018_00</v>
          </cell>
          <cell r="D3">
            <v>52.178600000000003</v>
          </cell>
          <cell r="E3">
            <v>4710219</v>
          </cell>
          <cell r="F3">
            <v>16435863</v>
          </cell>
          <cell r="G3">
            <v>2229797</v>
          </cell>
          <cell r="H3">
            <v>1194130</v>
          </cell>
          <cell r="I3">
            <v>505519</v>
          </cell>
          <cell r="J3">
            <v>25075530</v>
          </cell>
          <cell r="K3">
            <v>534</v>
          </cell>
          <cell r="L3">
            <v>17474</v>
          </cell>
          <cell r="M3">
            <v>22499</v>
          </cell>
          <cell r="N3">
            <v>37850</v>
          </cell>
          <cell r="O3">
            <v>61608</v>
          </cell>
          <cell r="P3">
            <v>139967</v>
          </cell>
          <cell r="Q3">
            <v>113.58</v>
          </cell>
          <cell r="R3">
            <v>1063.17</v>
          </cell>
          <cell r="S3">
            <v>10090.31</v>
          </cell>
          <cell r="T3">
            <v>31696.74</v>
          </cell>
          <cell r="U3">
            <v>121872.43</v>
          </cell>
          <cell r="V3">
            <v>5581.83</v>
          </cell>
          <cell r="W3">
            <v>118.28</v>
          </cell>
          <cell r="X3">
            <v>1069.78</v>
          </cell>
          <cell r="Y3">
            <v>10224</v>
          </cell>
          <cell r="Z3">
            <v>32362.43</v>
          </cell>
          <cell r="AA3">
            <v>124929.48</v>
          </cell>
          <cell r="AB3">
            <v>5697.69</v>
          </cell>
        </row>
        <row r="4">
          <cell r="A4" t="str">
            <v>Yearly_P_D:</v>
          </cell>
          <cell r="B4" t="str">
            <v>AUS2</v>
          </cell>
          <cell r="C4" t="str">
            <v>2019_00</v>
          </cell>
          <cell r="D4">
            <v>52.178600000000003</v>
          </cell>
          <cell r="E4">
            <v>4756053</v>
          </cell>
          <cell r="F4">
            <v>16625890</v>
          </cell>
          <cell r="G4">
            <v>2298753</v>
          </cell>
          <cell r="H4">
            <v>1246994</v>
          </cell>
          <cell r="I4">
            <v>518091</v>
          </cell>
          <cell r="J4">
            <v>25445782</v>
          </cell>
          <cell r="K4">
            <v>546</v>
          </cell>
          <cell r="L4">
            <v>17627</v>
          </cell>
          <cell r="M4">
            <v>22989</v>
          </cell>
          <cell r="N4">
            <v>39239</v>
          </cell>
          <cell r="O4">
            <v>63831</v>
          </cell>
          <cell r="P4">
            <v>144233</v>
          </cell>
          <cell r="Q4">
            <v>114.81</v>
          </cell>
          <cell r="R4">
            <v>1060.24</v>
          </cell>
          <cell r="S4">
            <v>10000.790000000001</v>
          </cell>
          <cell r="T4">
            <v>31466.99</v>
          </cell>
          <cell r="U4">
            <v>123205.55</v>
          </cell>
          <cell r="V4">
            <v>5668.28</v>
          </cell>
          <cell r="W4">
            <v>118.28</v>
          </cell>
          <cell r="X4">
            <v>1069.78</v>
          </cell>
          <cell r="Y4">
            <v>10224</v>
          </cell>
          <cell r="Z4">
            <v>32362.43</v>
          </cell>
          <cell r="AA4">
            <v>124929.48</v>
          </cell>
          <cell r="AB4">
            <v>5697.69</v>
          </cell>
        </row>
        <row r="5">
          <cell r="A5" t="str">
            <v>Yearly_P_D:</v>
          </cell>
          <cell r="B5" t="str">
            <v>AUS2</v>
          </cell>
          <cell r="C5" t="str">
            <v>2020_00</v>
          </cell>
          <cell r="D5">
            <v>52.178600000000003</v>
          </cell>
          <cell r="E5">
            <v>4778854</v>
          </cell>
          <cell r="F5">
            <v>16712334</v>
          </cell>
          <cell r="G5">
            <v>2361825</v>
          </cell>
          <cell r="H5">
            <v>1304890</v>
          </cell>
          <cell r="I5">
            <v>530492</v>
          </cell>
          <cell r="J5">
            <v>25688397</v>
          </cell>
          <cell r="K5">
            <v>480</v>
          </cell>
          <cell r="L5">
            <v>17338</v>
          </cell>
          <cell r="M5">
            <v>23069</v>
          </cell>
          <cell r="N5">
            <v>39139</v>
          </cell>
          <cell r="O5">
            <v>61923</v>
          </cell>
          <cell r="P5">
            <v>141951</v>
          </cell>
          <cell r="Q5">
            <v>100.55</v>
          </cell>
          <cell r="R5">
            <v>1037.48</v>
          </cell>
          <cell r="S5">
            <v>9767.4699999999993</v>
          </cell>
          <cell r="T5">
            <v>29994.47</v>
          </cell>
          <cell r="U5">
            <v>116728.84</v>
          </cell>
          <cell r="V5">
            <v>5525.91</v>
          </cell>
          <cell r="W5">
            <v>118.28</v>
          </cell>
          <cell r="X5">
            <v>1069.78</v>
          </cell>
          <cell r="Y5">
            <v>10224</v>
          </cell>
          <cell r="Z5">
            <v>32362.43</v>
          </cell>
          <cell r="AA5">
            <v>124929.48</v>
          </cell>
          <cell r="AB5">
            <v>5697.69</v>
          </cell>
        </row>
        <row r="6">
          <cell r="A6" t="str">
            <v>Yearly_P_D:</v>
          </cell>
          <cell r="B6" t="str">
            <v>AUS2</v>
          </cell>
          <cell r="C6" t="str">
            <v>2021_00</v>
          </cell>
          <cell r="D6">
            <v>47.178600000000003</v>
          </cell>
          <cell r="E6">
            <v>4332009</v>
          </cell>
          <cell r="F6">
            <v>15152014</v>
          </cell>
          <cell r="G6">
            <v>2184854</v>
          </cell>
          <cell r="H6">
            <v>1242142</v>
          </cell>
          <cell r="I6">
            <v>493958</v>
          </cell>
          <cell r="J6">
            <v>23404980</v>
          </cell>
          <cell r="K6">
            <v>445</v>
          </cell>
          <cell r="L6">
            <v>15552</v>
          </cell>
          <cell r="M6">
            <v>21614</v>
          </cell>
          <cell r="N6">
            <v>37803</v>
          </cell>
          <cell r="O6">
            <v>60235</v>
          </cell>
          <cell r="P6">
            <v>135651</v>
          </cell>
          <cell r="Q6">
            <v>102.91</v>
          </cell>
          <cell r="R6">
            <v>1026.44</v>
          </cell>
          <cell r="S6">
            <v>9892.85</v>
          </cell>
          <cell r="T6">
            <v>30433.94</v>
          </cell>
          <cell r="U6">
            <v>121944.52</v>
          </cell>
          <cell r="V6">
            <v>5795.85</v>
          </cell>
          <cell r="W6">
            <v>118.28</v>
          </cell>
          <cell r="X6">
            <v>1069.78</v>
          </cell>
          <cell r="Y6">
            <v>10224</v>
          </cell>
          <cell r="Z6">
            <v>32362.43</v>
          </cell>
          <cell r="AA6">
            <v>124929.48</v>
          </cell>
          <cell r="AB6">
            <v>5697.69</v>
          </cell>
        </row>
        <row r="7">
          <cell r="A7" t="str">
            <v>Yearly_P_D:</v>
          </cell>
          <cell r="B7" t="str">
            <v>AUT</v>
          </cell>
          <cell r="C7" t="str">
            <v>2017_00</v>
          </cell>
          <cell r="D7">
            <v>52.178600000000003</v>
          </cell>
          <cell r="E7">
            <v>1272555</v>
          </cell>
          <cell r="F7">
            <v>5912382</v>
          </cell>
          <cell r="G7">
            <v>828828</v>
          </cell>
          <cell r="H7">
            <v>588696</v>
          </cell>
          <cell r="I7">
            <v>224863</v>
          </cell>
          <cell r="J7">
            <v>8827326</v>
          </cell>
          <cell r="K7">
            <v>370</v>
          </cell>
          <cell r="L7">
            <v>11534</v>
          </cell>
          <cell r="M7">
            <v>12542</v>
          </cell>
          <cell r="N7">
            <v>22593</v>
          </cell>
          <cell r="O7">
            <v>34586</v>
          </cell>
          <cell r="P7">
            <v>81626</v>
          </cell>
          <cell r="Q7">
            <v>291.37</v>
          </cell>
          <cell r="R7">
            <v>1950.83</v>
          </cell>
          <cell r="S7">
            <v>15132.63</v>
          </cell>
          <cell r="T7">
            <v>38378.14</v>
          </cell>
          <cell r="U7">
            <v>153810.07</v>
          </cell>
          <cell r="V7">
            <v>9247.0300000000007</v>
          </cell>
          <cell r="W7">
            <v>278.17</v>
          </cell>
          <cell r="X7">
            <v>1957.14</v>
          </cell>
          <cell r="Y7">
            <v>15016.28</v>
          </cell>
          <cell r="Z7">
            <v>37896.36</v>
          </cell>
          <cell r="AA7">
            <v>152680.04</v>
          </cell>
          <cell r="AB7">
            <v>9234.81</v>
          </cell>
        </row>
        <row r="8">
          <cell r="A8" t="str">
            <v>Yearly_P_D:</v>
          </cell>
          <cell r="B8" t="str">
            <v>AUT</v>
          </cell>
          <cell r="C8" t="str">
            <v>2018_00</v>
          </cell>
          <cell r="D8">
            <v>52.178600000000003</v>
          </cell>
          <cell r="E8">
            <v>1280211</v>
          </cell>
          <cell r="F8">
            <v>5926445</v>
          </cell>
          <cell r="G8">
            <v>834775</v>
          </cell>
          <cell r="H8">
            <v>603004</v>
          </cell>
          <cell r="I8">
            <v>226528</v>
          </cell>
          <cell r="J8">
            <v>8870966</v>
          </cell>
          <cell r="K8">
            <v>331</v>
          </cell>
          <cell r="L8">
            <v>11825</v>
          </cell>
          <cell r="M8">
            <v>12622</v>
          </cell>
          <cell r="N8">
            <v>22969</v>
          </cell>
          <cell r="O8">
            <v>34586</v>
          </cell>
          <cell r="P8">
            <v>82335</v>
          </cell>
          <cell r="Q8">
            <v>258.83</v>
          </cell>
          <cell r="R8">
            <v>1995.31</v>
          </cell>
          <cell r="S8">
            <v>15121.17</v>
          </cell>
          <cell r="T8">
            <v>38092.1</v>
          </cell>
          <cell r="U8">
            <v>152681.24</v>
          </cell>
          <cell r="V8">
            <v>9281.48</v>
          </cell>
          <cell r="W8">
            <v>278.17</v>
          </cell>
          <cell r="X8">
            <v>1957.14</v>
          </cell>
          <cell r="Y8">
            <v>15016.28</v>
          </cell>
          <cell r="Z8">
            <v>37896.36</v>
          </cell>
          <cell r="AA8">
            <v>152680.04</v>
          </cell>
          <cell r="AB8">
            <v>9234.81</v>
          </cell>
        </row>
        <row r="9">
          <cell r="A9" t="str">
            <v>Yearly_P_D:</v>
          </cell>
          <cell r="B9" t="str">
            <v>AUT</v>
          </cell>
          <cell r="C9" t="str">
            <v>2019_00</v>
          </cell>
          <cell r="D9">
            <v>52.178600000000003</v>
          </cell>
          <cell r="E9">
            <v>1285234</v>
          </cell>
          <cell r="F9">
            <v>5937199</v>
          </cell>
          <cell r="G9">
            <v>840771</v>
          </cell>
          <cell r="H9">
            <v>619873</v>
          </cell>
          <cell r="I9">
            <v>227352</v>
          </cell>
          <cell r="J9">
            <v>8910431</v>
          </cell>
          <cell r="K9">
            <v>365</v>
          </cell>
          <cell r="L9">
            <v>11430</v>
          </cell>
          <cell r="M9">
            <v>12439</v>
          </cell>
          <cell r="N9">
            <v>23070</v>
          </cell>
          <cell r="O9">
            <v>34455</v>
          </cell>
          <cell r="P9">
            <v>81761</v>
          </cell>
          <cell r="Q9">
            <v>284.3</v>
          </cell>
          <cell r="R9">
            <v>1925.28</v>
          </cell>
          <cell r="S9">
            <v>14795.04</v>
          </cell>
          <cell r="T9">
            <v>37218.83</v>
          </cell>
          <cell r="U9">
            <v>151548.82</v>
          </cell>
          <cell r="V9">
            <v>9175.92</v>
          </cell>
          <cell r="W9">
            <v>278.17</v>
          </cell>
          <cell r="X9">
            <v>1957.14</v>
          </cell>
          <cell r="Y9">
            <v>15016.28</v>
          </cell>
          <cell r="Z9">
            <v>37896.36</v>
          </cell>
          <cell r="AA9">
            <v>152680.04</v>
          </cell>
          <cell r="AB9">
            <v>9234.81</v>
          </cell>
        </row>
        <row r="10">
          <cell r="A10" t="str">
            <v>Yearly_P_D:</v>
          </cell>
          <cell r="B10" t="str">
            <v>AUT</v>
          </cell>
          <cell r="C10" t="str">
            <v>2020_00</v>
          </cell>
          <cell r="D10">
            <v>52.178600000000003</v>
          </cell>
          <cell r="E10">
            <v>1288173</v>
          </cell>
          <cell r="F10">
            <v>5930436</v>
          </cell>
          <cell r="G10">
            <v>860464</v>
          </cell>
          <cell r="H10">
            <v>626710</v>
          </cell>
          <cell r="I10">
            <v>227344</v>
          </cell>
          <cell r="J10">
            <v>8933128</v>
          </cell>
          <cell r="K10">
            <v>359</v>
          </cell>
          <cell r="L10">
            <v>12147</v>
          </cell>
          <cell r="M10">
            <v>13409</v>
          </cell>
          <cell r="N10">
            <v>26673</v>
          </cell>
          <cell r="O10">
            <v>37525</v>
          </cell>
          <cell r="P10">
            <v>90115</v>
          </cell>
          <cell r="Q10">
            <v>278.83</v>
          </cell>
          <cell r="R10">
            <v>2048.4</v>
          </cell>
          <cell r="S10">
            <v>15583.99</v>
          </cell>
          <cell r="T10">
            <v>42560.71</v>
          </cell>
          <cell r="U10">
            <v>165062.29999999999</v>
          </cell>
          <cell r="V10">
            <v>10087.82</v>
          </cell>
          <cell r="W10">
            <v>278.17</v>
          </cell>
          <cell r="X10">
            <v>1957.14</v>
          </cell>
          <cell r="Y10">
            <v>15016.28</v>
          </cell>
          <cell r="Z10">
            <v>37896.36</v>
          </cell>
          <cell r="AA10">
            <v>152680.04</v>
          </cell>
          <cell r="AB10">
            <v>9234.81</v>
          </cell>
        </row>
        <row r="11">
          <cell r="A11" t="str">
            <v>Yearly_P_D:</v>
          </cell>
          <cell r="B11" t="str">
            <v>AUT</v>
          </cell>
          <cell r="C11" t="str">
            <v>2021_00</v>
          </cell>
          <cell r="D11">
            <v>52.178600000000003</v>
          </cell>
          <cell r="E11">
            <v>1290116</v>
          </cell>
          <cell r="F11">
            <v>5898336</v>
          </cell>
          <cell r="G11">
            <v>888676</v>
          </cell>
          <cell r="H11">
            <v>630825</v>
          </cell>
          <cell r="I11">
            <v>228295</v>
          </cell>
          <cell r="J11">
            <v>8936250</v>
          </cell>
          <cell r="K11">
            <v>302</v>
          </cell>
          <cell r="L11">
            <v>12814</v>
          </cell>
          <cell r="M11">
            <v>14304</v>
          </cell>
          <cell r="N11">
            <v>26655</v>
          </cell>
          <cell r="O11">
            <v>36170</v>
          </cell>
          <cell r="P11">
            <v>90247</v>
          </cell>
          <cell r="Q11">
            <v>234.59</v>
          </cell>
          <cell r="R11">
            <v>2172.5700000000002</v>
          </cell>
          <cell r="S11">
            <v>16096.73</v>
          </cell>
          <cell r="T11">
            <v>42255.46</v>
          </cell>
          <cell r="U11">
            <v>158434.85</v>
          </cell>
          <cell r="V11">
            <v>10099.07</v>
          </cell>
          <cell r="W11">
            <v>278.17</v>
          </cell>
          <cell r="X11">
            <v>1957.14</v>
          </cell>
          <cell r="Y11">
            <v>15016.28</v>
          </cell>
          <cell r="Z11">
            <v>37896.36</v>
          </cell>
          <cell r="AA11">
            <v>152680.04</v>
          </cell>
          <cell r="AB11">
            <v>9234.81</v>
          </cell>
        </row>
        <row r="12">
          <cell r="A12" t="str">
            <v>Yearly_P_D:</v>
          </cell>
          <cell r="B12" t="str">
            <v>BEL</v>
          </cell>
          <cell r="C12" t="str">
            <v>2017_00</v>
          </cell>
          <cell r="D12">
            <v>52.178600000000003</v>
          </cell>
          <cell r="E12">
            <v>1937065</v>
          </cell>
          <cell r="F12">
            <v>7355773</v>
          </cell>
          <cell r="G12">
            <v>1109951</v>
          </cell>
          <cell r="H12">
            <v>692991</v>
          </cell>
          <cell r="I12">
            <v>317767</v>
          </cell>
          <cell r="J12">
            <v>11413549</v>
          </cell>
          <cell r="K12">
            <v>634</v>
          </cell>
          <cell r="L12">
            <v>16367</v>
          </cell>
          <cell r="M12">
            <v>17235</v>
          </cell>
          <cell r="N12">
            <v>29593</v>
          </cell>
          <cell r="O12">
            <v>45872</v>
          </cell>
          <cell r="P12">
            <v>109703</v>
          </cell>
          <cell r="Q12">
            <v>327.33999999999997</v>
          </cell>
          <cell r="R12">
            <v>2225.1</v>
          </cell>
          <cell r="S12">
            <v>15528.48</v>
          </cell>
          <cell r="T12">
            <v>42704.17</v>
          </cell>
          <cell r="U12">
            <v>144358.66</v>
          </cell>
          <cell r="V12">
            <v>9611.68</v>
          </cell>
          <cell r="W12">
            <v>318.27999999999997</v>
          </cell>
          <cell r="X12">
            <v>2184.2399999999998</v>
          </cell>
          <cell r="Y12">
            <v>15399.75</v>
          </cell>
          <cell r="Z12">
            <v>41917.300000000003</v>
          </cell>
          <cell r="AA12">
            <v>142691.32999999999</v>
          </cell>
          <cell r="AB12">
            <v>9577.4500000000007</v>
          </cell>
        </row>
        <row r="13">
          <cell r="A13" t="str">
            <v>Yearly_P_D:</v>
          </cell>
          <cell r="B13" t="str">
            <v>BEL</v>
          </cell>
          <cell r="C13" t="str">
            <v>2018_00</v>
          </cell>
          <cell r="D13">
            <v>52.178600000000003</v>
          </cell>
          <cell r="E13">
            <v>1943242</v>
          </cell>
          <cell r="F13">
            <v>7365981</v>
          </cell>
          <cell r="G13">
            <v>1140254</v>
          </cell>
          <cell r="H13">
            <v>690355</v>
          </cell>
          <cell r="I13">
            <v>325978</v>
          </cell>
          <cell r="J13">
            <v>11465813</v>
          </cell>
          <cell r="K13">
            <v>630</v>
          </cell>
          <cell r="L13">
            <v>16220</v>
          </cell>
          <cell r="M13">
            <v>17626</v>
          </cell>
          <cell r="N13">
            <v>29348</v>
          </cell>
          <cell r="O13">
            <v>46915</v>
          </cell>
          <cell r="P13">
            <v>110739</v>
          </cell>
          <cell r="Q13">
            <v>324.31</v>
          </cell>
          <cell r="R13">
            <v>2202.02</v>
          </cell>
          <cell r="S13">
            <v>15458.14</v>
          </cell>
          <cell r="T13">
            <v>42511.41</v>
          </cell>
          <cell r="U13">
            <v>143921.9</v>
          </cell>
          <cell r="V13">
            <v>9658.27</v>
          </cell>
          <cell r="W13">
            <v>318.27999999999997</v>
          </cell>
          <cell r="X13">
            <v>2184.2399999999998</v>
          </cell>
          <cell r="Y13">
            <v>15399.75</v>
          </cell>
          <cell r="Z13">
            <v>41917.300000000003</v>
          </cell>
          <cell r="AA13">
            <v>142691.32999999999</v>
          </cell>
          <cell r="AB13">
            <v>9577.4500000000007</v>
          </cell>
        </row>
        <row r="14">
          <cell r="A14" t="str">
            <v>Yearly_P_D:</v>
          </cell>
          <cell r="B14" t="str">
            <v>BEL</v>
          </cell>
          <cell r="C14" t="str">
            <v>2019_00</v>
          </cell>
          <cell r="D14">
            <v>52.178600000000003</v>
          </cell>
          <cell r="E14">
            <v>1941431</v>
          </cell>
          <cell r="F14">
            <v>7362595</v>
          </cell>
          <cell r="G14">
            <v>1164333</v>
          </cell>
          <cell r="H14">
            <v>697404</v>
          </cell>
          <cell r="I14">
            <v>333257</v>
          </cell>
          <cell r="J14">
            <v>11499021</v>
          </cell>
          <cell r="K14">
            <v>588</v>
          </cell>
          <cell r="L14">
            <v>15649</v>
          </cell>
          <cell r="M14">
            <v>17712</v>
          </cell>
          <cell r="N14">
            <v>28270</v>
          </cell>
          <cell r="O14">
            <v>46587</v>
          </cell>
          <cell r="P14">
            <v>108808</v>
          </cell>
          <cell r="Q14">
            <v>303.18</v>
          </cell>
          <cell r="R14">
            <v>2125.6</v>
          </cell>
          <cell r="S14">
            <v>15212.63</v>
          </cell>
          <cell r="T14">
            <v>40536.31</v>
          </cell>
          <cell r="U14">
            <v>139793.44</v>
          </cell>
          <cell r="V14">
            <v>9462.41</v>
          </cell>
          <cell r="W14">
            <v>318.27999999999997</v>
          </cell>
          <cell r="X14">
            <v>2184.2399999999998</v>
          </cell>
          <cell r="Y14">
            <v>15399.75</v>
          </cell>
          <cell r="Z14">
            <v>41917.300000000003</v>
          </cell>
          <cell r="AA14">
            <v>142691.32999999999</v>
          </cell>
          <cell r="AB14">
            <v>9577.4500000000007</v>
          </cell>
        </row>
        <row r="15">
          <cell r="A15" t="str">
            <v>Yearly_P_D:</v>
          </cell>
          <cell r="B15" t="str">
            <v>BEL</v>
          </cell>
          <cell r="C15" t="str">
            <v>2020_00</v>
          </cell>
          <cell r="D15">
            <v>52.178600000000003</v>
          </cell>
          <cell r="E15">
            <v>1929069</v>
          </cell>
          <cell r="F15">
            <v>7339790</v>
          </cell>
          <cell r="G15">
            <v>1190311</v>
          </cell>
          <cell r="H15">
            <v>703239</v>
          </cell>
          <cell r="I15">
            <v>335968</v>
          </cell>
          <cell r="J15">
            <v>11498378</v>
          </cell>
          <cell r="K15">
            <v>530</v>
          </cell>
          <cell r="L15">
            <v>16427</v>
          </cell>
          <cell r="M15">
            <v>20115</v>
          </cell>
          <cell r="N15">
            <v>33472</v>
          </cell>
          <cell r="O15">
            <v>55995</v>
          </cell>
          <cell r="P15">
            <v>126540</v>
          </cell>
          <cell r="Q15">
            <v>274.8</v>
          </cell>
          <cell r="R15">
            <v>2238.19</v>
          </cell>
          <cell r="S15">
            <v>16899</v>
          </cell>
          <cell r="T15">
            <v>47597.72</v>
          </cell>
          <cell r="U15">
            <v>166667.56</v>
          </cell>
          <cell r="V15">
            <v>11005.09</v>
          </cell>
          <cell r="W15">
            <v>318.27999999999997</v>
          </cell>
          <cell r="X15">
            <v>2184.2399999999998</v>
          </cell>
          <cell r="Y15">
            <v>15399.75</v>
          </cell>
          <cell r="Z15">
            <v>41917.300000000003</v>
          </cell>
          <cell r="AA15">
            <v>142691.32999999999</v>
          </cell>
          <cell r="AB15">
            <v>9577.4500000000007</v>
          </cell>
        </row>
        <row r="16">
          <cell r="A16" t="str">
            <v>Yearly_P_D:</v>
          </cell>
          <cell r="B16" t="str">
            <v>BEL</v>
          </cell>
          <cell r="C16" t="str">
            <v>2021_00</v>
          </cell>
          <cell r="D16">
            <v>52.178600000000003</v>
          </cell>
          <cell r="E16">
            <v>1914126</v>
          </cell>
          <cell r="F16">
            <v>7317169</v>
          </cell>
          <cell r="G16">
            <v>1207773</v>
          </cell>
          <cell r="H16">
            <v>716798</v>
          </cell>
          <cell r="I16">
            <v>333671</v>
          </cell>
          <cell r="J16">
            <v>11489538</v>
          </cell>
          <cell r="K16">
            <v>386</v>
          </cell>
          <cell r="L16">
            <v>16261</v>
          </cell>
          <cell r="M16">
            <v>19522</v>
          </cell>
          <cell r="N16">
            <v>30122</v>
          </cell>
          <cell r="O16">
            <v>46368</v>
          </cell>
          <cell r="P16">
            <v>112660</v>
          </cell>
          <cell r="Q16">
            <v>201.73</v>
          </cell>
          <cell r="R16">
            <v>2222.41</v>
          </cell>
          <cell r="S16">
            <v>16163.63</v>
          </cell>
          <cell r="T16">
            <v>42023.44</v>
          </cell>
          <cell r="U16">
            <v>138964.32</v>
          </cell>
          <cell r="V16">
            <v>9805.5</v>
          </cell>
          <cell r="W16">
            <v>318.27999999999997</v>
          </cell>
          <cell r="X16">
            <v>2184.2399999999998</v>
          </cell>
          <cell r="Y16">
            <v>15399.75</v>
          </cell>
          <cell r="Z16">
            <v>41917.300000000003</v>
          </cell>
          <cell r="AA16">
            <v>142691.32999999999</v>
          </cell>
          <cell r="AB16">
            <v>9577.4500000000007</v>
          </cell>
        </row>
        <row r="17">
          <cell r="A17" t="str">
            <v>Yearly_P_D:</v>
          </cell>
          <cell r="B17" t="str">
            <v>BGR</v>
          </cell>
          <cell r="C17" t="str">
            <v>2017_00</v>
          </cell>
          <cell r="D17">
            <v>52.178600000000003</v>
          </cell>
          <cell r="E17">
            <v>1006691</v>
          </cell>
          <cell r="F17">
            <v>4610167</v>
          </cell>
          <cell r="G17">
            <v>868013</v>
          </cell>
          <cell r="H17">
            <v>480791</v>
          </cell>
          <cell r="I17">
            <v>134131</v>
          </cell>
          <cell r="J17">
            <v>7099796</v>
          </cell>
          <cell r="K17">
            <v>596</v>
          </cell>
          <cell r="L17">
            <v>22298</v>
          </cell>
          <cell r="M17">
            <v>24646</v>
          </cell>
          <cell r="N17">
            <v>35122</v>
          </cell>
          <cell r="O17">
            <v>26925</v>
          </cell>
          <cell r="P17">
            <v>109590</v>
          </cell>
          <cell r="Q17">
            <v>592.82000000000005</v>
          </cell>
          <cell r="R17">
            <v>4836.8999999999996</v>
          </cell>
          <cell r="S17">
            <v>28393.56</v>
          </cell>
          <cell r="T17">
            <v>73051.929999999993</v>
          </cell>
          <cell r="U17">
            <v>200739.98</v>
          </cell>
          <cell r="V17">
            <v>15435.66</v>
          </cell>
          <cell r="W17">
            <v>567.62</v>
          </cell>
          <cell r="X17">
            <v>4841.54</v>
          </cell>
          <cell r="Y17">
            <v>28335.279999999999</v>
          </cell>
          <cell r="Z17">
            <v>71202.929999999993</v>
          </cell>
          <cell r="AA17">
            <v>197108.23</v>
          </cell>
          <cell r="AB17">
            <v>15425.14</v>
          </cell>
        </row>
        <row r="18">
          <cell r="A18" t="str">
            <v>Yearly_P_D:</v>
          </cell>
          <cell r="B18" t="str">
            <v>BGR</v>
          </cell>
          <cell r="C18" t="str">
            <v>2018_00</v>
          </cell>
          <cell r="D18">
            <v>52.178600000000003</v>
          </cell>
          <cell r="E18">
            <v>1008163</v>
          </cell>
          <cell r="F18">
            <v>4551425</v>
          </cell>
          <cell r="G18">
            <v>873988</v>
          </cell>
          <cell r="H18">
            <v>478924</v>
          </cell>
          <cell r="I18">
            <v>138592</v>
          </cell>
          <cell r="J18">
            <v>7051094</v>
          </cell>
          <cell r="K18">
            <v>581</v>
          </cell>
          <cell r="L18">
            <v>22197</v>
          </cell>
          <cell r="M18">
            <v>24678</v>
          </cell>
          <cell r="N18">
            <v>34091</v>
          </cell>
          <cell r="O18">
            <v>27152</v>
          </cell>
          <cell r="P18">
            <v>108700</v>
          </cell>
          <cell r="Q18">
            <v>577.08000000000004</v>
          </cell>
          <cell r="R18">
            <v>4877.07</v>
          </cell>
          <cell r="S18">
            <v>28236.07</v>
          </cell>
          <cell r="T18">
            <v>71182.720000000001</v>
          </cell>
          <cell r="U18">
            <v>195912.78</v>
          </cell>
          <cell r="V18">
            <v>15416.13</v>
          </cell>
          <cell r="W18">
            <v>567.62</v>
          </cell>
          <cell r="X18">
            <v>4841.54</v>
          </cell>
          <cell r="Y18">
            <v>28335.279999999999</v>
          </cell>
          <cell r="Z18">
            <v>71202.929999999993</v>
          </cell>
          <cell r="AA18">
            <v>197108.23</v>
          </cell>
          <cell r="AB18">
            <v>15425.14</v>
          </cell>
        </row>
        <row r="19">
          <cell r="A19" t="str">
            <v>Yearly_P_D:</v>
          </cell>
          <cell r="B19" t="str">
            <v>BGR</v>
          </cell>
          <cell r="C19" t="str">
            <v>2019_00</v>
          </cell>
          <cell r="D19">
            <v>52.178600000000003</v>
          </cell>
          <cell r="E19">
            <v>1007166</v>
          </cell>
          <cell r="F19">
            <v>4498354</v>
          </cell>
          <cell r="G19">
            <v>879249</v>
          </cell>
          <cell r="H19">
            <v>477625</v>
          </cell>
          <cell r="I19">
            <v>142716</v>
          </cell>
          <cell r="J19">
            <v>7005111</v>
          </cell>
          <cell r="K19">
            <v>536</v>
          </cell>
          <cell r="L19">
            <v>21639</v>
          </cell>
          <cell r="M19">
            <v>24949</v>
          </cell>
          <cell r="N19">
            <v>33134</v>
          </cell>
          <cell r="O19">
            <v>27782</v>
          </cell>
          <cell r="P19">
            <v>108044</v>
          </cell>
          <cell r="Q19">
            <v>532.97</v>
          </cell>
          <cell r="R19">
            <v>4810.6400000000003</v>
          </cell>
          <cell r="S19">
            <v>28376.19</v>
          </cell>
          <cell r="T19">
            <v>69374.13</v>
          </cell>
          <cell r="U19">
            <v>194671.93</v>
          </cell>
          <cell r="V19">
            <v>15423.63</v>
          </cell>
          <cell r="W19">
            <v>567.62</v>
          </cell>
          <cell r="X19">
            <v>4841.54</v>
          </cell>
          <cell r="Y19">
            <v>28335.279999999999</v>
          </cell>
          <cell r="Z19">
            <v>71202.929999999993</v>
          </cell>
          <cell r="AA19">
            <v>197108.23</v>
          </cell>
          <cell r="AB19">
            <v>15425.14</v>
          </cell>
        </row>
        <row r="20">
          <cell r="A20" t="str">
            <v>Yearly_P_D:</v>
          </cell>
          <cell r="B20" t="str">
            <v>BGR</v>
          </cell>
          <cell r="C20" t="str">
            <v>2020_00</v>
          </cell>
          <cell r="D20">
            <v>52.178600000000003</v>
          </cell>
          <cell r="E20">
            <v>1003805</v>
          </cell>
          <cell r="F20">
            <v>4448244</v>
          </cell>
          <cell r="G20">
            <v>881457</v>
          </cell>
          <cell r="H20">
            <v>480495</v>
          </cell>
          <cell r="I20">
            <v>145443</v>
          </cell>
          <cell r="J20">
            <v>6959446</v>
          </cell>
          <cell r="K20">
            <v>463</v>
          </cell>
          <cell r="L20">
            <v>25120</v>
          </cell>
          <cell r="M20">
            <v>30337</v>
          </cell>
          <cell r="N20">
            <v>37953</v>
          </cell>
          <cell r="O20">
            <v>30723</v>
          </cell>
          <cell r="P20">
            <v>124597</v>
          </cell>
          <cell r="Q20">
            <v>461.32</v>
          </cell>
          <cell r="R20">
            <v>5647.21</v>
          </cell>
          <cell r="S20">
            <v>34416.980000000003</v>
          </cell>
          <cell r="T20">
            <v>78988.73</v>
          </cell>
          <cell r="U20">
            <v>211242.23999999999</v>
          </cell>
          <cell r="V20">
            <v>17903.43</v>
          </cell>
          <cell r="W20">
            <v>567.62</v>
          </cell>
          <cell r="X20">
            <v>4841.54</v>
          </cell>
          <cell r="Y20">
            <v>28335.279999999999</v>
          </cell>
          <cell r="Z20">
            <v>71202.929999999993</v>
          </cell>
          <cell r="AA20">
            <v>197108.23</v>
          </cell>
          <cell r="AB20">
            <v>15425.14</v>
          </cell>
        </row>
        <row r="21">
          <cell r="A21" t="str">
            <v>Yearly_P_D:</v>
          </cell>
          <cell r="B21" t="str">
            <v>BGR</v>
          </cell>
          <cell r="C21" t="str">
            <v>2021_00</v>
          </cell>
          <cell r="D21">
            <v>52.178600000000003</v>
          </cell>
          <cell r="E21">
            <v>998381</v>
          </cell>
          <cell r="F21">
            <v>4399244</v>
          </cell>
          <cell r="G21">
            <v>877266</v>
          </cell>
          <cell r="H21">
            <v>491573</v>
          </cell>
          <cell r="I21">
            <v>146769</v>
          </cell>
          <cell r="J21">
            <v>6913236</v>
          </cell>
          <cell r="K21">
            <v>525</v>
          </cell>
          <cell r="L21">
            <v>29708</v>
          </cell>
          <cell r="M21">
            <v>37436</v>
          </cell>
          <cell r="N21">
            <v>46521</v>
          </cell>
          <cell r="O21">
            <v>34955</v>
          </cell>
          <cell r="P21">
            <v>149147</v>
          </cell>
          <cell r="Q21">
            <v>526.35</v>
          </cell>
          <cell r="R21">
            <v>6753.09</v>
          </cell>
          <cell r="S21">
            <v>42674.38</v>
          </cell>
          <cell r="T21">
            <v>94637.49</v>
          </cell>
          <cell r="U21">
            <v>238166.5</v>
          </cell>
          <cell r="V21">
            <v>21574.23</v>
          </cell>
          <cell r="W21">
            <v>567.62</v>
          </cell>
          <cell r="X21">
            <v>4841.54</v>
          </cell>
          <cell r="Y21">
            <v>28335.279999999999</v>
          </cell>
          <cell r="Z21">
            <v>71202.929999999993</v>
          </cell>
          <cell r="AA21">
            <v>197108.23</v>
          </cell>
          <cell r="AB21">
            <v>15425.14</v>
          </cell>
        </row>
        <row r="22">
          <cell r="A22" t="str">
            <v>Yearly_P_D:</v>
          </cell>
          <cell r="B22" t="str">
            <v>CAN</v>
          </cell>
          <cell r="C22" t="str">
            <v>2017_00</v>
          </cell>
          <cell r="D22">
            <v>52.178600000000003</v>
          </cell>
          <cell r="E22">
            <v>5931789</v>
          </cell>
          <cell r="F22">
            <v>24594856</v>
          </cell>
          <cell r="G22">
            <v>3540332</v>
          </cell>
          <cell r="H22">
            <v>1818412</v>
          </cell>
          <cell r="I22">
            <v>796238</v>
          </cell>
          <cell r="J22">
            <v>36681629</v>
          </cell>
          <cell r="K22">
            <v>2353</v>
          </cell>
          <cell r="L22">
            <v>53815</v>
          </cell>
          <cell r="M22">
            <v>49609</v>
          </cell>
          <cell r="N22">
            <v>69103</v>
          </cell>
          <cell r="O22">
            <v>103358</v>
          </cell>
          <cell r="P22">
            <v>278239</v>
          </cell>
          <cell r="Q22">
            <v>396.69</v>
          </cell>
          <cell r="R22">
            <v>2188.0700000000002</v>
          </cell>
          <cell r="S22">
            <v>14012.56</v>
          </cell>
          <cell r="T22">
            <v>38002.129999999997</v>
          </cell>
          <cell r="U22">
            <v>129808.61</v>
          </cell>
          <cell r="V22">
            <v>7585.25</v>
          </cell>
          <cell r="W22">
            <v>389.56</v>
          </cell>
          <cell r="X22">
            <v>2143.42</v>
          </cell>
          <cell r="Y22">
            <v>13794.64</v>
          </cell>
          <cell r="Z22">
            <v>37331.26</v>
          </cell>
          <cell r="AA22">
            <v>129050.57</v>
          </cell>
          <cell r="AB22">
            <v>7591.05</v>
          </cell>
        </row>
        <row r="23">
          <cell r="A23" t="str">
            <v>Yearly_P_D:</v>
          </cell>
          <cell r="B23" t="str">
            <v>CAN</v>
          </cell>
          <cell r="C23" t="str">
            <v>2018_00</v>
          </cell>
          <cell r="D23">
            <v>52.178600000000003</v>
          </cell>
          <cell r="E23">
            <v>5978887</v>
          </cell>
          <cell r="F23">
            <v>24809970</v>
          </cell>
          <cell r="G23">
            <v>3673266</v>
          </cell>
          <cell r="H23">
            <v>1885269</v>
          </cell>
          <cell r="I23">
            <v>818550</v>
          </cell>
          <cell r="J23">
            <v>37165944</v>
          </cell>
          <cell r="K23">
            <v>2383</v>
          </cell>
          <cell r="L23">
            <v>53406</v>
          </cell>
          <cell r="M23">
            <v>50609</v>
          </cell>
          <cell r="N23">
            <v>70926</v>
          </cell>
          <cell r="O23">
            <v>106572</v>
          </cell>
          <cell r="P23">
            <v>283898</v>
          </cell>
          <cell r="Q23">
            <v>398.61</v>
          </cell>
          <cell r="R23">
            <v>2152.63</v>
          </cell>
          <cell r="S23">
            <v>13777.76</v>
          </cell>
          <cell r="T23">
            <v>37621.230000000003</v>
          </cell>
          <cell r="U23">
            <v>130196.59</v>
          </cell>
          <cell r="V23">
            <v>7638.66</v>
          </cell>
          <cell r="W23">
            <v>389.56</v>
          </cell>
          <cell r="X23">
            <v>2143.42</v>
          </cell>
          <cell r="Y23">
            <v>13794.64</v>
          </cell>
          <cell r="Z23">
            <v>37331.26</v>
          </cell>
          <cell r="AA23">
            <v>129050.57</v>
          </cell>
          <cell r="AB23">
            <v>7591.05</v>
          </cell>
        </row>
        <row r="24">
          <cell r="A24" t="str">
            <v>Yearly_P_D:</v>
          </cell>
          <cell r="B24" t="str">
            <v>CAN</v>
          </cell>
          <cell r="C24" t="str">
            <v>2019_00</v>
          </cell>
          <cell r="D24">
            <v>52.178600000000003</v>
          </cell>
          <cell r="E24">
            <v>6017673</v>
          </cell>
          <cell r="F24">
            <v>25019672</v>
          </cell>
          <cell r="G24">
            <v>3815406</v>
          </cell>
          <cell r="H24">
            <v>1959453</v>
          </cell>
          <cell r="I24">
            <v>838192</v>
          </cell>
          <cell r="J24">
            <v>37650398</v>
          </cell>
          <cell r="K24">
            <v>2246</v>
          </cell>
          <cell r="L24">
            <v>52280</v>
          </cell>
          <cell r="M24">
            <v>51865</v>
          </cell>
          <cell r="N24">
            <v>71266</v>
          </cell>
          <cell r="O24">
            <v>106573</v>
          </cell>
          <cell r="P24">
            <v>284231</v>
          </cell>
          <cell r="Q24">
            <v>373.4</v>
          </cell>
          <cell r="R24">
            <v>2089.58</v>
          </cell>
          <cell r="S24">
            <v>13593.59</v>
          </cell>
          <cell r="T24">
            <v>36370.43</v>
          </cell>
          <cell r="U24">
            <v>127146.51</v>
          </cell>
          <cell r="V24">
            <v>7549.24</v>
          </cell>
          <cell r="W24">
            <v>389.56</v>
          </cell>
          <cell r="X24">
            <v>2143.42</v>
          </cell>
          <cell r="Y24">
            <v>13794.64</v>
          </cell>
          <cell r="Z24">
            <v>37331.26</v>
          </cell>
          <cell r="AA24">
            <v>129050.57</v>
          </cell>
          <cell r="AB24">
            <v>7591.05</v>
          </cell>
        </row>
        <row r="25">
          <cell r="A25" t="str">
            <v>Yearly_P_D:</v>
          </cell>
          <cell r="B25" t="str">
            <v>CAN</v>
          </cell>
          <cell r="C25" t="str">
            <v>2020_00</v>
          </cell>
          <cell r="D25">
            <v>52.178600000000003</v>
          </cell>
          <cell r="E25">
            <v>6000330</v>
          </cell>
          <cell r="F25">
            <v>24852538</v>
          </cell>
          <cell r="G25">
            <v>3810855</v>
          </cell>
          <cell r="H25">
            <v>1956248</v>
          </cell>
          <cell r="I25">
            <v>840782</v>
          </cell>
          <cell r="J25">
            <v>37460756</v>
          </cell>
          <cell r="K25">
            <v>2899</v>
          </cell>
          <cell r="L25">
            <v>57767</v>
          </cell>
          <cell r="M25">
            <v>55461</v>
          </cell>
          <cell r="N25">
            <v>76499</v>
          </cell>
          <cell r="O25">
            <v>114414</v>
          </cell>
          <cell r="P25">
            <v>307041</v>
          </cell>
          <cell r="Q25">
            <v>483.19</v>
          </cell>
          <cell r="R25">
            <v>2324.4</v>
          </cell>
          <cell r="S25">
            <v>14553.6</v>
          </cell>
          <cell r="T25">
            <v>39105.25</v>
          </cell>
          <cell r="U25">
            <v>136080.70000000001</v>
          </cell>
          <cell r="V25">
            <v>8196.36</v>
          </cell>
          <cell r="W25">
            <v>389.56</v>
          </cell>
          <cell r="X25">
            <v>2143.42</v>
          </cell>
          <cell r="Y25">
            <v>13794.64</v>
          </cell>
          <cell r="Z25">
            <v>37331.26</v>
          </cell>
          <cell r="AA25">
            <v>129050.57</v>
          </cell>
          <cell r="AB25">
            <v>7591.05</v>
          </cell>
        </row>
        <row r="26">
          <cell r="A26" t="str">
            <v>Yearly_P_D:</v>
          </cell>
          <cell r="B26" t="str">
            <v>CAN</v>
          </cell>
          <cell r="C26" t="str">
            <v>2021_00</v>
          </cell>
          <cell r="D26">
            <v>48.178600000000003</v>
          </cell>
          <cell r="E26">
            <v>5546990</v>
          </cell>
          <cell r="F26">
            <v>22876524</v>
          </cell>
          <cell r="G26">
            <v>3652509</v>
          </cell>
          <cell r="H26">
            <v>1883690</v>
          </cell>
          <cell r="I26">
            <v>795789</v>
          </cell>
          <cell r="J26">
            <v>34755504</v>
          </cell>
          <cell r="K26">
            <v>2712</v>
          </cell>
          <cell r="L26">
            <v>53430</v>
          </cell>
          <cell r="M26">
            <v>51921</v>
          </cell>
          <cell r="N26">
            <v>71407</v>
          </cell>
          <cell r="O26">
            <v>99621</v>
          </cell>
          <cell r="P26">
            <v>279093</v>
          </cell>
          <cell r="Q26">
            <v>488.94</v>
          </cell>
          <cell r="R26">
            <v>2335.61</v>
          </cell>
          <cell r="S26">
            <v>14215.26</v>
          </cell>
          <cell r="T26">
            <v>37908.51</v>
          </cell>
          <cell r="U26">
            <v>125185.68</v>
          </cell>
          <cell r="V26">
            <v>8030.2</v>
          </cell>
          <cell r="W26">
            <v>389.56</v>
          </cell>
          <cell r="X26">
            <v>2143.42</v>
          </cell>
          <cell r="Y26">
            <v>13794.64</v>
          </cell>
          <cell r="Z26">
            <v>37331.26</v>
          </cell>
          <cell r="AA26">
            <v>129050.57</v>
          </cell>
          <cell r="AB26">
            <v>7591.05</v>
          </cell>
        </row>
        <row r="27">
          <cell r="A27" t="str">
            <v>Yearly_P_D:</v>
          </cell>
          <cell r="B27" t="str">
            <v>CHE</v>
          </cell>
          <cell r="C27" t="str">
            <v>2017_00</v>
          </cell>
          <cell r="D27">
            <v>52.178600000000003</v>
          </cell>
          <cell r="E27">
            <v>1266227</v>
          </cell>
          <cell r="F27">
            <v>5671645</v>
          </cell>
          <cell r="G27">
            <v>821819</v>
          </cell>
          <cell r="H27">
            <v>505461</v>
          </cell>
          <cell r="I27">
            <v>215017</v>
          </cell>
          <cell r="J27">
            <v>8480171</v>
          </cell>
          <cell r="K27">
            <v>408</v>
          </cell>
          <cell r="L27">
            <v>8348</v>
          </cell>
          <cell r="M27">
            <v>9510</v>
          </cell>
          <cell r="N27">
            <v>17326</v>
          </cell>
          <cell r="O27">
            <v>31387</v>
          </cell>
          <cell r="P27">
            <v>66981</v>
          </cell>
          <cell r="Q27">
            <v>322.41000000000003</v>
          </cell>
          <cell r="R27">
            <v>1471.91</v>
          </cell>
          <cell r="S27">
            <v>11572.84</v>
          </cell>
          <cell r="T27">
            <v>34278.74</v>
          </cell>
          <cell r="U27">
            <v>145978.46</v>
          </cell>
          <cell r="V27">
            <v>7898.63</v>
          </cell>
          <cell r="W27">
            <v>311.26</v>
          </cell>
          <cell r="X27">
            <v>1447.55</v>
          </cell>
          <cell r="Y27">
            <v>11536.03</v>
          </cell>
          <cell r="Z27">
            <v>33470.9</v>
          </cell>
          <cell r="AA27">
            <v>143088.54</v>
          </cell>
          <cell r="AB27">
            <v>7874.33</v>
          </cell>
        </row>
        <row r="28">
          <cell r="A28" t="str">
            <v>Yearly_P_D:</v>
          </cell>
          <cell r="B28" t="str">
            <v>CHE</v>
          </cell>
          <cell r="C28" t="str">
            <v>2018_00</v>
          </cell>
          <cell r="D28">
            <v>52.178600000000003</v>
          </cell>
          <cell r="E28">
            <v>1280677</v>
          </cell>
          <cell r="F28">
            <v>5692418</v>
          </cell>
          <cell r="G28">
            <v>827486</v>
          </cell>
          <cell r="H28">
            <v>522005</v>
          </cell>
          <cell r="I28">
            <v>220929</v>
          </cell>
          <cell r="J28">
            <v>8543516</v>
          </cell>
          <cell r="K28">
            <v>405</v>
          </cell>
          <cell r="L28">
            <v>8380</v>
          </cell>
          <cell r="M28">
            <v>9448</v>
          </cell>
          <cell r="N28">
            <v>17445</v>
          </cell>
          <cell r="O28">
            <v>31407</v>
          </cell>
          <cell r="P28">
            <v>67088</v>
          </cell>
          <cell r="Q28">
            <v>316.94</v>
          </cell>
          <cell r="R28">
            <v>1472.23</v>
          </cell>
          <cell r="S28">
            <v>11418.66</v>
          </cell>
          <cell r="T28">
            <v>33420.57</v>
          </cell>
          <cell r="U28">
            <v>142159.79</v>
          </cell>
          <cell r="V28">
            <v>7852.53</v>
          </cell>
          <cell r="W28">
            <v>311.26</v>
          </cell>
          <cell r="X28">
            <v>1447.55</v>
          </cell>
          <cell r="Y28">
            <v>11536.03</v>
          </cell>
          <cell r="Z28">
            <v>33470.9</v>
          </cell>
          <cell r="AA28">
            <v>143088.54</v>
          </cell>
          <cell r="AB28">
            <v>7874.33</v>
          </cell>
        </row>
        <row r="29">
          <cell r="A29" t="str">
            <v>Yearly_P_D:</v>
          </cell>
          <cell r="B29" t="str">
            <v>CHE</v>
          </cell>
          <cell r="C29" t="str">
            <v>2019_00</v>
          </cell>
          <cell r="D29">
            <v>52.178600000000003</v>
          </cell>
          <cell r="E29">
            <v>1294217</v>
          </cell>
          <cell r="F29">
            <v>5712705</v>
          </cell>
          <cell r="G29">
            <v>831390</v>
          </cell>
          <cell r="H29">
            <v>539977</v>
          </cell>
          <cell r="I29">
            <v>227080</v>
          </cell>
          <cell r="J29">
            <v>8605370</v>
          </cell>
          <cell r="K29">
            <v>381</v>
          </cell>
          <cell r="L29">
            <v>7989</v>
          </cell>
          <cell r="M29">
            <v>9657</v>
          </cell>
          <cell r="N29">
            <v>17664</v>
          </cell>
          <cell r="O29">
            <v>32047</v>
          </cell>
          <cell r="P29">
            <v>67740</v>
          </cell>
          <cell r="Q29">
            <v>294.44</v>
          </cell>
          <cell r="R29">
            <v>1398.51</v>
          </cell>
          <cell r="S29">
            <v>11616.6</v>
          </cell>
          <cell r="T29">
            <v>32713.39</v>
          </cell>
          <cell r="U29">
            <v>141127.37</v>
          </cell>
          <cell r="V29">
            <v>7871.83</v>
          </cell>
          <cell r="W29">
            <v>311.26</v>
          </cell>
          <cell r="X29">
            <v>1447.55</v>
          </cell>
          <cell r="Y29">
            <v>11536.03</v>
          </cell>
          <cell r="Z29">
            <v>33470.9</v>
          </cell>
          <cell r="AA29">
            <v>143088.54</v>
          </cell>
          <cell r="AB29">
            <v>7874.33</v>
          </cell>
        </row>
        <row r="30">
          <cell r="A30" t="str">
            <v>Yearly_P_D:</v>
          </cell>
          <cell r="B30" t="str">
            <v>CHE</v>
          </cell>
          <cell r="C30" t="str">
            <v>2020_00</v>
          </cell>
          <cell r="D30">
            <v>52.178600000000003</v>
          </cell>
          <cell r="E30">
            <v>1305404</v>
          </cell>
          <cell r="F30">
            <v>5738128</v>
          </cell>
          <cell r="G30">
            <v>837122</v>
          </cell>
          <cell r="H30">
            <v>556050</v>
          </cell>
          <cell r="I30">
            <v>232339</v>
          </cell>
          <cell r="J30">
            <v>8669044</v>
          </cell>
          <cell r="K30">
            <v>419</v>
          </cell>
          <cell r="L30">
            <v>8299</v>
          </cell>
          <cell r="M30">
            <v>10042</v>
          </cell>
          <cell r="N30">
            <v>19982</v>
          </cell>
          <cell r="O30">
            <v>37207</v>
          </cell>
          <cell r="P30">
            <v>75950</v>
          </cell>
          <cell r="Q30">
            <v>321.25</v>
          </cell>
          <cell r="R30">
            <v>1446.29</v>
          </cell>
          <cell r="S30">
            <v>11996.11</v>
          </cell>
          <cell r="T30">
            <v>35936.51</v>
          </cell>
          <cell r="U30">
            <v>160142.13</v>
          </cell>
          <cell r="V30">
            <v>8761.1</v>
          </cell>
          <cell r="W30">
            <v>311.26</v>
          </cell>
          <cell r="X30">
            <v>1447.55</v>
          </cell>
          <cell r="Y30">
            <v>11536.03</v>
          </cell>
          <cell r="Z30">
            <v>33470.9</v>
          </cell>
          <cell r="AA30">
            <v>143088.54</v>
          </cell>
          <cell r="AB30">
            <v>7874.33</v>
          </cell>
        </row>
        <row r="31">
          <cell r="A31" t="str">
            <v>Yearly_P_D:</v>
          </cell>
          <cell r="B31" t="str">
            <v>CHE</v>
          </cell>
          <cell r="C31" t="str">
            <v>2021_00</v>
          </cell>
          <cell r="D31">
            <v>52.178600000000003</v>
          </cell>
          <cell r="E31">
            <v>1314012</v>
          </cell>
          <cell r="F31">
            <v>5742159</v>
          </cell>
          <cell r="G31">
            <v>845122</v>
          </cell>
          <cell r="H31">
            <v>572500</v>
          </cell>
          <cell r="I31">
            <v>233917</v>
          </cell>
          <cell r="J31">
            <v>8707712</v>
          </cell>
          <cell r="K31">
            <v>380</v>
          </cell>
          <cell r="L31">
            <v>8494</v>
          </cell>
          <cell r="M31">
            <v>9856</v>
          </cell>
          <cell r="N31">
            <v>18865</v>
          </cell>
          <cell r="O31">
            <v>33423</v>
          </cell>
          <cell r="P31">
            <v>71019</v>
          </cell>
          <cell r="Q31">
            <v>289.38</v>
          </cell>
          <cell r="R31">
            <v>1479.24</v>
          </cell>
          <cell r="S31">
            <v>11662.34</v>
          </cell>
          <cell r="T31">
            <v>32953.269999999997</v>
          </cell>
          <cell r="U31">
            <v>142883.79</v>
          </cell>
          <cell r="V31">
            <v>8155.9</v>
          </cell>
          <cell r="W31">
            <v>311.26</v>
          </cell>
          <cell r="X31">
            <v>1447.55</v>
          </cell>
          <cell r="Y31">
            <v>11536.03</v>
          </cell>
          <cell r="Z31">
            <v>33470.9</v>
          </cell>
          <cell r="AA31">
            <v>143088.54</v>
          </cell>
          <cell r="AB31">
            <v>7874.33</v>
          </cell>
        </row>
        <row r="32">
          <cell r="A32" t="str">
            <v>Yearly_P_D:</v>
          </cell>
          <cell r="B32" t="str">
            <v>CHL</v>
          </cell>
          <cell r="C32" t="str">
            <v>2017_00</v>
          </cell>
          <cell r="D32">
            <v>52.178600000000003</v>
          </cell>
          <cell r="E32">
            <v>3541656</v>
          </cell>
          <cell r="F32">
            <v>12095848</v>
          </cell>
          <cell r="G32">
            <v>1178153</v>
          </cell>
          <cell r="H32">
            <v>610526</v>
          </cell>
          <cell r="I32">
            <v>188405</v>
          </cell>
          <cell r="J32">
            <v>17614590</v>
          </cell>
          <cell r="K32">
            <v>2077</v>
          </cell>
          <cell r="L32">
            <v>26938</v>
          </cell>
          <cell r="M32">
            <v>20083</v>
          </cell>
          <cell r="N32">
            <v>26976</v>
          </cell>
          <cell r="O32">
            <v>30316</v>
          </cell>
          <cell r="P32">
            <v>106392</v>
          </cell>
          <cell r="Q32">
            <v>586.66</v>
          </cell>
          <cell r="R32">
            <v>2227.11</v>
          </cell>
          <cell r="S32">
            <v>17046.28</v>
          </cell>
          <cell r="T32">
            <v>44185.02</v>
          </cell>
          <cell r="U32">
            <v>160912.13</v>
          </cell>
          <cell r="V32">
            <v>6040.02</v>
          </cell>
          <cell r="W32">
            <v>573.1</v>
          </cell>
          <cell r="X32">
            <v>2244.1</v>
          </cell>
          <cell r="Y32">
            <v>16777.650000000001</v>
          </cell>
          <cell r="Z32">
            <v>42941.919999999998</v>
          </cell>
          <cell r="AA32">
            <v>155362.18</v>
          </cell>
          <cell r="AB32">
            <v>6072.85</v>
          </cell>
        </row>
        <row r="33">
          <cell r="A33" t="str">
            <v>Yearly_P_D:</v>
          </cell>
          <cell r="B33" t="str">
            <v>CHL</v>
          </cell>
          <cell r="C33" t="str">
            <v>2018_00</v>
          </cell>
          <cell r="D33">
            <v>52.178600000000003</v>
          </cell>
          <cell r="E33">
            <v>3525028</v>
          </cell>
          <cell r="F33">
            <v>12149474</v>
          </cell>
          <cell r="G33">
            <v>1221550</v>
          </cell>
          <cell r="H33">
            <v>635463</v>
          </cell>
          <cell r="I33">
            <v>197025</v>
          </cell>
          <cell r="J33">
            <v>17728543</v>
          </cell>
          <cell r="K33">
            <v>2016</v>
          </cell>
          <cell r="L33">
            <v>27070</v>
          </cell>
          <cell r="M33">
            <v>20365</v>
          </cell>
          <cell r="N33">
            <v>27070</v>
          </cell>
          <cell r="O33">
            <v>30309</v>
          </cell>
          <cell r="P33">
            <v>106831</v>
          </cell>
          <cell r="Q33">
            <v>572.04</v>
          </cell>
          <cell r="R33">
            <v>2228.09</v>
          </cell>
          <cell r="S33">
            <v>16671.55</v>
          </cell>
          <cell r="T33">
            <v>42600.22</v>
          </cell>
          <cell r="U33">
            <v>153834.69</v>
          </cell>
          <cell r="V33">
            <v>6025.98</v>
          </cell>
          <cell r="W33">
            <v>573.1</v>
          </cell>
          <cell r="X33">
            <v>2244.1</v>
          </cell>
          <cell r="Y33">
            <v>16777.650000000001</v>
          </cell>
          <cell r="Z33">
            <v>42941.919999999998</v>
          </cell>
          <cell r="AA33">
            <v>155362.18</v>
          </cell>
          <cell r="AB33">
            <v>6072.85</v>
          </cell>
        </row>
        <row r="34">
          <cell r="A34" t="str">
            <v>Yearly_P_D:</v>
          </cell>
          <cell r="B34" t="str">
            <v>CHL</v>
          </cell>
          <cell r="C34" t="str">
            <v>2019_00</v>
          </cell>
          <cell r="D34">
            <v>52.178600000000003</v>
          </cell>
          <cell r="E34">
            <v>3513608</v>
          </cell>
          <cell r="F34">
            <v>12190487</v>
          </cell>
          <cell r="G34">
            <v>1266583</v>
          </cell>
          <cell r="H34">
            <v>662828</v>
          </cell>
          <cell r="I34">
            <v>205611</v>
          </cell>
          <cell r="J34">
            <v>17839118</v>
          </cell>
          <cell r="K34">
            <v>1969</v>
          </cell>
          <cell r="L34">
            <v>27758</v>
          </cell>
          <cell r="M34">
            <v>21044</v>
          </cell>
          <cell r="N34">
            <v>27865</v>
          </cell>
          <cell r="O34">
            <v>31117</v>
          </cell>
          <cell r="P34">
            <v>109755</v>
          </cell>
          <cell r="Q34">
            <v>560.59</v>
          </cell>
          <cell r="R34">
            <v>2277.1</v>
          </cell>
          <cell r="S34">
            <v>16615.12</v>
          </cell>
          <cell r="T34">
            <v>42040.53</v>
          </cell>
          <cell r="U34">
            <v>151339.71</v>
          </cell>
          <cell r="V34">
            <v>6152.54</v>
          </cell>
          <cell r="W34">
            <v>573.1</v>
          </cell>
          <cell r="X34">
            <v>2244.1</v>
          </cell>
          <cell r="Y34">
            <v>16777.650000000001</v>
          </cell>
          <cell r="Z34">
            <v>42941.919999999998</v>
          </cell>
          <cell r="AA34">
            <v>155362.18</v>
          </cell>
          <cell r="AB34">
            <v>6072.85</v>
          </cell>
        </row>
        <row r="35">
          <cell r="A35" t="str">
            <v>Yearly_P_D:</v>
          </cell>
          <cell r="B35" t="str">
            <v>CHL</v>
          </cell>
          <cell r="C35" t="str">
            <v>2020_00</v>
          </cell>
          <cell r="D35">
            <v>52.178600000000003</v>
          </cell>
          <cell r="E35">
            <v>3485501</v>
          </cell>
          <cell r="F35">
            <v>12222351</v>
          </cell>
          <cell r="G35">
            <v>1309859</v>
          </cell>
          <cell r="H35">
            <v>689700</v>
          </cell>
          <cell r="I35">
            <v>213315</v>
          </cell>
          <cell r="J35">
            <v>17920729</v>
          </cell>
          <cell r="K35">
            <v>1573</v>
          </cell>
          <cell r="L35">
            <v>31930</v>
          </cell>
          <cell r="M35">
            <v>25120</v>
          </cell>
          <cell r="N35">
            <v>32755</v>
          </cell>
          <cell r="O35">
            <v>34308</v>
          </cell>
          <cell r="P35">
            <v>125689</v>
          </cell>
          <cell r="Q35">
            <v>451.57</v>
          </cell>
          <cell r="R35">
            <v>2612.44</v>
          </cell>
          <cell r="S35">
            <v>19177.84</v>
          </cell>
          <cell r="T35">
            <v>47492.959999999999</v>
          </cell>
          <cell r="U35">
            <v>160835.17000000001</v>
          </cell>
          <cell r="V35">
            <v>7013.61</v>
          </cell>
          <cell r="W35">
            <v>573.1</v>
          </cell>
          <cell r="X35">
            <v>2244.1</v>
          </cell>
          <cell r="Y35">
            <v>16777.650000000001</v>
          </cell>
          <cell r="Z35">
            <v>42941.919999999998</v>
          </cell>
          <cell r="AA35">
            <v>155362.18</v>
          </cell>
          <cell r="AB35">
            <v>6072.85</v>
          </cell>
        </row>
        <row r="36">
          <cell r="A36" t="str">
            <v>Yearly_P_D:</v>
          </cell>
          <cell r="B36" t="str">
            <v>CHL</v>
          </cell>
          <cell r="C36" t="str">
            <v>2021_00</v>
          </cell>
          <cell r="D36">
            <v>52.178600000000003</v>
          </cell>
          <cell r="E36">
            <v>3460787</v>
          </cell>
          <cell r="F36">
            <v>12242176</v>
          </cell>
          <cell r="G36">
            <v>1359612</v>
          </cell>
          <cell r="H36">
            <v>714880</v>
          </cell>
          <cell r="I36">
            <v>221344</v>
          </cell>
          <cell r="J36">
            <v>17998801</v>
          </cell>
          <cell r="K36">
            <v>1549</v>
          </cell>
          <cell r="L36">
            <v>35780</v>
          </cell>
          <cell r="M36">
            <v>27218</v>
          </cell>
          <cell r="N36">
            <v>35151</v>
          </cell>
          <cell r="O36">
            <v>37765</v>
          </cell>
          <cell r="P36">
            <v>137465</v>
          </cell>
          <cell r="Q36">
            <v>447.85</v>
          </cell>
          <cell r="R36">
            <v>2922.71</v>
          </cell>
          <cell r="S36">
            <v>20019.02</v>
          </cell>
          <cell r="T36">
            <v>49171.17</v>
          </cell>
          <cell r="U36">
            <v>170619.78</v>
          </cell>
          <cell r="V36">
            <v>7637.48</v>
          </cell>
          <cell r="W36">
            <v>573.1</v>
          </cell>
          <cell r="X36">
            <v>2244.1</v>
          </cell>
          <cell r="Y36">
            <v>16777.650000000001</v>
          </cell>
          <cell r="Z36">
            <v>42941.919999999998</v>
          </cell>
          <cell r="AA36">
            <v>155362.18</v>
          </cell>
          <cell r="AB36">
            <v>6072.85</v>
          </cell>
        </row>
        <row r="37">
          <cell r="A37" t="str">
            <v>Yearly_P_D:</v>
          </cell>
          <cell r="B37" t="str">
            <v>CZE</v>
          </cell>
          <cell r="C37" t="str">
            <v>2017_00</v>
          </cell>
          <cell r="D37">
            <v>52.178600000000003</v>
          </cell>
          <cell r="E37">
            <v>1663982</v>
          </cell>
          <cell r="F37">
            <v>6943575</v>
          </cell>
          <cell r="G37">
            <v>1245300</v>
          </cell>
          <cell r="H37">
            <v>578399</v>
          </cell>
          <cell r="I37">
            <v>199447</v>
          </cell>
          <cell r="J37">
            <v>10630704</v>
          </cell>
          <cell r="K37">
            <v>466</v>
          </cell>
          <cell r="L37">
            <v>19473</v>
          </cell>
          <cell r="M37">
            <v>26445</v>
          </cell>
          <cell r="N37">
            <v>31193</v>
          </cell>
          <cell r="O37">
            <v>33810</v>
          </cell>
          <cell r="P37">
            <v>111389</v>
          </cell>
          <cell r="Q37">
            <v>280.08999999999997</v>
          </cell>
          <cell r="R37">
            <v>2804.56</v>
          </cell>
          <cell r="S37">
            <v>21236.48</v>
          </cell>
          <cell r="T37">
            <v>53930.67</v>
          </cell>
          <cell r="U37">
            <v>169522.28</v>
          </cell>
          <cell r="V37">
            <v>10478.11</v>
          </cell>
          <cell r="W37">
            <v>274.04000000000002</v>
          </cell>
          <cell r="X37">
            <v>2776.08</v>
          </cell>
          <cell r="Y37">
            <v>21125.57</v>
          </cell>
          <cell r="Z37">
            <v>52683.88</v>
          </cell>
          <cell r="AA37">
            <v>168236.91</v>
          </cell>
          <cell r="AB37">
            <v>10525.21</v>
          </cell>
        </row>
        <row r="38">
          <cell r="A38" t="str">
            <v>Yearly_P_D:</v>
          </cell>
          <cell r="B38" t="str">
            <v>CZE</v>
          </cell>
          <cell r="C38" t="str">
            <v>2018_00</v>
          </cell>
          <cell r="D38">
            <v>52.178600000000003</v>
          </cell>
          <cell r="E38">
            <v>1687758</v>
          </cell>
          <cell r="F38">
            <v>6907263</v>
          </cell>
          <cell r="G38">
            <v>1267996</v>
          </cell>
          <cell r="H38">
            <v>600632</v>
          </cell>
          <cell r="I38">
            <v>203544</v>
          </cell>
          <cell r="J38">
            <v>10667193</v>
          </cell>
          <cell r="K38">
            <v>454</v>
          </cell>
          <cell r="L38">
            <v>19288</v>
          </cell>
          <cell r="M38">
            <v>27175</v>
          </cell>
          <cell r="N38">
            <v>31711</v>
          </cell>
          <cell r="O38">
            <v>34420</v>
          </cell>
          <cell r="P38">
            <v>113050</v>
          </cell>
          <cell r="Q38">
            <v>269.25</v>
          </cell>
          <cell r="R38">
            <v>2792.52</v>
          </cell>
          <cell r="S38">
            <v>21431.79</v>
          </cell>
          <cell r="T38">
            <v>52796.1</v>
          </cell>
          <cell r="U38">
            <v>169106.99</v>
          </cell>
          <cell r="V38">
            <v>10597.94</v>
          </cell>
          <cell r="W38">
            <v>274.04000000000002</v>
          </cell>
          <cell r="X38">
            <v>2776.08</v>
          </cell>
          <cell r="Y38">
            <v>21125.57</v>
          </cell>
          <cell r="Z38">
            <v>52683.88</v>
          </cell>
          <cell r="AA38">
            <v>168236.91</v>
          </cell>
          <cell r="AB38">
            <v>10525.21</v>
          </cell>
        </row>
        <row r="39">
          <cell r="A39" t="str">
            <v>Yearly_P_D:</v>
          </cell>
          <cell r="B39" t="str">
            <v>CZE</v>
          </cell>
          <cell r="C39" t="str">
            <v>2019_00</v>
          </cell>
          <cell r="D39">
            <v>52.178600000000003</v>
          </cell>
          <cell r="E39">
            <v>1707836</v>
          </cell>
          <cell r="F39">
            <v>6883554</v>
          </cell>
          <cell r="G39">
            <v>1281736</v>
          </cell>
          <cell r="H39">
            <v>629853</v>
          </cell>
          <cell r="I39">
            <v>206584</v>
          </cell>
          <cell r="J39">
            <v>10709566</v>
          </cell>
          <cell r="K39">
            <v>465</v>
          </cell>
          <cell r="L39">
            <v>18800</v>
          </cell>
          <cell r="M39">
            <v>26542</v>
          </cell>
          <cell r="N39">
            <v>32327</v>
          </cell>
          <cell r="O39">
            <v>34309</v>
          </cell>
          <cell r="P39">
            <v>112445</v>
          </cell>
          <cell r="Q39">
            <v>272.77999999999997</v>
          </cell>
          <cell r="R39">
            <v>2731.18</v>
          </cell>
          <cell r="S39">
            <v>20708.45</v>
          </cell>
          <cell r="T39">
            <v>51324.86</v>
          </cell>
          <cell r="U39">
            <v>166081.46</v>
          </cell>
          <cell r="V39">
            <v>10499.57</v>
          </cell>
          <cell r="W39">
            <v>274.04000000000002</v>
          </cell>
          <cell r="X39">
            <v>2776.08</v>
          </cell>
          <cell r="Y39">
            <v>21125.57</v>
          </cell>
          <cell r="Z39">
            <v>52683.88</v>
          </cell>
          <cell r="AA39">
            <v>168236.91</v>
          </cell>
          <cell r="AB39">
            <v>10525.21</v>
          </cell>
        </row>
        <row r="40">
          <cell r="A40" t="str">
            <v>Yearly_P_D:</v>
          </cell>
          <cell r="B40" t="str">
            <v>CZE</v>
          </cell>
          <cell r="C40" t="str">
            <v>2020_00</v>
          </cell>
          <cell r="D40">
            <v>52.178600000000003</v>
          </cell>
          <cell r="E40">
            <v>1720649</v>
          </cell>
          <cell r="F40">
            <v>6849932</v>
          </cell>
          <cell r="G40">
            <v>1293978</v>
          </cell>
          <cell r="H40">
            <v>657747</v>
          </cell>
          <cell r="I40">
            <v>208133</v>
          </cell>
          <cell r="J40">
            <v>10730442</v>
          </cell>
          <cell r="K40">
            <v>395</v>
          </cell>
          <cell r="L40">
            <v>19659</v>
          </cell>
          <cell r="M40">
            <v>29991</v>
          </cell>
          <cell r="N40">
            <v>39379</v>
          </cell>
          <cell r="O40">
            <v>39847</v>
          </cell>
          <cell r="P40">
            <v>129274</v>
          </cell>
          <cell r="Q40">
            <v>229.86</v>
          </cell>
          <cell r="R40">
            <v>2869.99</v>
          </cell>
          <cell r="S40">
            <v>23177.8</v>
          </cell>
          <cell r="T40">
            <v>59870.63</v>
          </cell>
          <cell r="U40">
            <v>191453.57</v>
          </cell>
          <cell r="V40">
            <v>12047.41</v>
          </cell>
          <cell r="W40">
            <v>274.04000000000002</v>
          </cell>
          <cell r="X40">
            <v>2776.08</v>
          </cell>
          <cell r="Y40">
            <v>21125.57</v>
          </cell>
          <cell r="Z40">
            <v>52683.88</v>
          </cell>
          <cell r="AA40">
            <v>168236.91</v>
          </cell>
          <cell r="AB40">
            <v>10525.21</v>
          </cell>
        </row>
        <row r="41">
          <cell r="A41" t="str">
            <v>Yearly_P_D:</v>
          </cell>
          <cell r="B41" t="str">
            <v>CZE</v>
          </cell>
          <cell r="C41" t="str">
            <v>2021_00</v>
          </cell>
          <cell r="D41">
            <v>52.178600000000003</v>
          </cell>
          <cell r="E41">
            <v>1726988</v>
          </cell>
          <cell r="F41">
            <v>6802911</v>
          </cell>
          <cell r="G41">
            <v>1297039</v>
          </cell>
          <cell r="H41">
            <v>693296</v>
          </cell>
          <cell r="I41">
            <v>209715</v>
          </cell>
          <cell r="J41">
            <v>10729950</v>
          </cell>
          <cell r="K41">
            <v>404</v>
          </cell>
          <cell r="L41">
            <v>22503</v>
          </cell>
          <cell r="M41">
            <v>34650</v>
          </cell>
          <cell r="N41">
            <v>43412</v>
          </cell>
          <cell r="O41">
            <v>38891</v>
          </cell>
          <cell r="P41">
            <v>139863</v>
          </cell>
          <cell r="Q41">
            <v>234.49</v>
          </cell>
          <cell r="R41">
            <v>3307.94</v>
          </cell>
          <cell r="S41">
            <v>26715.21</v>
          </cell>
          <cell r="T41">
            <v>62617.15</v>
          </cell>
          <cell r="U41">
            <v>185450.84</v>
          </cell>
          <cell r="V41">
            <v>13034.86</v>
          </cell>
          <cell r="W41">
            <v>274.04000000000002</v>
          </cell>
          <cell r="X41">
            <v>2776.08</v>
          </cell>
          <cell r="Y41">
            <v>21125.57</v>
          </cell>
          <cell r="Z41">
            <v>52683.88</v>
          </cell>
          <cell r="AA41">
            <v>168236.91</v>
          </cell>
          <cell r="AB41">
            <v>10525.21</v>
          </cell>
        </row>
        <row r="42">
          <cell r="A42" t="str">
            <v>Yearly_P_D:</v>
          </cell>
          <cell r="B42" t="str">
            <v>DEUTNP</v>
          </cell>
          <cell r="C42" t="str">
            <v>2017_00</v>
          </cell>
          <cell r="D42">
            <v>52.178600000000003</v>
          </cell>
          <cell r="E42">
            <v>11145381</v>
          </cell>
          <cell r="F42">
            <v>54111793</v>
          </cell>
          <cell r="G42">
            <v>8311961</v>
          </cell>
          <cell r="H42">
            <v>7106377</v>
          </cell>
          <cell r="I42">
            <v>2262961</v>
          </cell>
          <cell r="J42">
            <v>82938474</v>
          </cell>
          <cell r="K42">
            <v>3576</v>
          </cell>
          <cell r="L42">
            <v>133436</v>
          </cell>
          <cell r="M42">
            <v>138377</v>
          </cell>
          <cell r="N42">
            <v>304751</v>
          </cell>
          <cell r="O42">
            <v>352662</v>
          </cell>
          <cell r="P42">
            <v>932804</v>
          </cell>
          <cell r="Q42">
            <v>320.93</v>
          </cell>
          <cell r="R42">
            <v>2465.94</v>
          </cell>
          <cell r="S42">
            <v>16647.939999999999</v>
          </cell>
          <cell r="T42">
            <v>42884.28</v>
          </cell>
          <cell r="U42">
            <v>155841.17000000001</v>
          </cell>
          <cell r="V42">
            <v>11246.95</v>
          </cell>
          <cell r="W42">
            <v>314.06</v>
          </cell>
          <cell r="X42">
            <v>2488.16</v>
          </cell>
          <cell r="Y42">
            <v>16609.599999999999</v>
          </cell>
          <cell r="Z42">
            <v>43218.98</v>
          </cell>
          <cell r="AA42">
            <v>154936.54999999999</v>
          </cell>
          <cell r="AB42">
            <v>11372.04</v>
          </cell>
        </row>
        <row r="43">
          <cell r="A43" t="str">
            <v>Yearly_P_D:</v>
          </cell>
          <cell r="B43" t="str">
            <v>DEUTNP</v>
          </cell>
          <cell r="C43" t="str">
            <v>2018_00</v>
          </cell>
          <cell r="D43">
            <v>52.178600000000003</v>
          </cell>
          <cell r="E43">
            <v>11215001</v>
          </cell>
          <cell r="F43">
            <v>53898150</v>
          </cell>
          <cell r="G43">
            <v>8400478</v>
          </cell>
          <cell r="H43">
            <v>7188162</v>
          </cell>
          <cell r="I43">
            <v>2283049</v>
          </cell>
          <cell r="J43">
            <v>82984843</v>
          </cell>
          <cell r="K43">
            <v>3518</v>
          </cell>
          <cell r="L43">
            <v>136148</v>
          </cell>
          <cell r="M43">
            <v>141198</v>
          </cell>
          <cell r="N43">
            <v>314219</v>
          </cell>
          <cell r="O43">
            <v>360429</v>
          </cell>
          <cell r="P43">
            <v>955514</v>
          </cell>
          <cell r="Q43">
            <v>313.72000000000003</v>
          </cell>
          <cell r="R43">
            <v>2526.0300000000002</v>
          </cell>
          <cell r="S43">
            <v>16808.419999999998</v>
          </cell>
          <cell r="T43">
            <v>43713.5</v>
          </cell>
          <cell r="U43">
            <v>157871.9</v>
          </cell>
          <cell r="V43">
            <v>11514.33</v>
          </cell>
          <cell r="W43">
            <v>314.06</v>
          </cell>
          <cell r="X43">
            <v>2488.16</v>
          </cell>
          <cell r="Y43">
            <v>16609.599999999999</v>
          </cell>
          <cell r="Z43">
            <v>43218.98</v>
          </cell>
          <cell r="AA43">
            <v>154936.54999999999</v>
          </cell>
          <cell r="AB43">
            <v>11372.04</v>
          </cell>
        </row>
        <row r="44">
          <cell r="A44" t="str">
            <v>Yearly_P_D:</v>
          </cell>
          <cell r="B44" t="str">
            <v>DEUTNP</v>
          </cell>
          <cell r="C44" t="str">
            <v>2019_00</v>
          </cell>
          <cell r="D44">
            <v>52.178600000000003</v>
          </cell>
          <cell r="E44">
            <v>11229232</v>
          </cell>
          <cell r="F44">
            <v>53492197</v>
          </cell>
          <cell r="G44">
            <v>8520977</v>
          </cell>
          <cell r="H44">
            <v>7215850</v>
          </cell>
          <cell r="I44">
            <v>2344749</v>
          </cell>
          <cell r="J44">
            <v>82803007</v>
          </cell>
          <cell r="K44">
            <v>3453</v>
          </cell>
          <cell r="L44">
            <v>132259</v>
          </cell>
          <cell r="M44">
            <v>139509</v>
          </cell>
          <cell r="N44">
            <v>310708</v>
          </cell>
          <cell r="O44">
            <v>354283</v>
          </cell>
          <cell r="P44">
            <v>940214</v>
          </cell>
          <cell r="Q44">
            <v>307.52</v>
          </cell>
          <cell r="R44">
            <v>2472.5100000000002</v>
          </cell>
          <cell r="S44">
            <v>16372.44</v>
          </cell>
          <cell r="T44">
            <v>43059.15</v>
          </cell>
          <cell r="U44">
            <v>151096.57</v>
          </cell>
          <cell r="V44">
            <v>11354.83</v>
          </cell>
          <cell r="W44">
            <v>314.06</v>
          </cell>
          <cell r="X44">
            <v>2488.16</v>
          </cell>
          <cell r="Y44">
            <v>16609.599999999999</v>
          </cell>
          <cell r="Z44">
            <v>43218.98</v>
          </cell>
          <cell r="AA44">
            <v>154936.54999999999</v>
          </cell>
          <cell r="AB44">
            <v>11372.04</v>
          </cell>
        </row>
        <row r="45">
          <cell r="A45" t="str">
            <v>Yearly_P_D:</v>
          </cell>
          <cell r="B45" t="str">
            <v>DEUTNP</v>
          </cell>
          <cell r="C45" t="str">
            <v>2020_00</v>
          </cell>
          <cell r="D45">
            <v>52.178600000000003</v>
          </cell>
          <cell r="E45">
            <v>11259695</v>
          </cell>
          <cell r="F45">
            <v>53063103</v>
          </cell>
          <cell r="G45">
            <v>8764763</v>
          </cell>
          <cell r="H45">
            <v>7076543</v>
          </cell>
          <cell r="I45">
            <v>2459432</v>
          </cell>
          <cell r="J45">
            <v>82623538</v>
          </cell>
          <cell r="K45">
            <v>3364</v>
          </cell>
          <cell r="L45">
            <v>133856</v>
          </cell>
          <cell r="M45">
            <v>145959</v>
          </cell>
          <cell r="N45">
            <v>317509</v>
          </cell>
          <cell r="O45">
            <v>383296</v>
          </cell>
          <cell r="P45">
            <v>983986</v>
          </cell>
          <cell r="Q45">
            <v>298.83</v>
          </cell>
          <cell r="R45">
            <v>2522.58</v>
          </cell>
          <cell r="S45">
            <v>16653</v>
          </cell>
          <cell r="T45">
            <v>44867.94</v>
          </cell>
          <cell r="U45">
            <v>155847.6</v>
          </cell>
          <cell r="V45">
            <v>11909.28</v>
          </cell>
          <cell r="W45">
            <v>314.06</v>
          </cell>
          <cell r="X45">
            <v>2488.16</v>
          </cell>
          <cell r="Y45">
            <v>16609.599999999999</v>
          </cell>
          <cell r="Z45">
            <v>43218.98</v>
          </cell>
          <cell r="AA45">
            <v>154936.54999999999</v>
          </cell>
          <cell r="AB45">
            <v>11372.04</v>
          </cell>
        </row>
        <row r="46">
          <cell r="A46" t="str">
            <v>Yearly_P_D:</v>
          </cell>
          <cell r="B46" t="str">
            <v>DEUTNP</v>
          </cell>
          <cell r="C46" t="str">
            <v>2021_00</v>
          </cell>
          <cell r="D46">
            <v>52.178600000000003</v>
          </cell>
          <cell r="E46">
            <v>11311321</v>
          </cell>
          <cell r="F46">
            <v>52598592</v>
          </cell>
          <cell r="G46">
            <v>9088830</v>
          </cell>
          <cell r="H46">
            <v>6854367</v>
          </cell>
          <cell r="I46">
            <v>2590048</v>
          </cell>
          <cell r="J46">
            <v>82443161</v>
          </cell>
          <cell r="K46">
            <v>3581</v>
          </cell>
          <cell r="L46">
            <v>141243</v>
          </cell>
          <cell r="M46">
            <v>160647</v>
          </cell>
          <cell r="N46">
            <v>318730</v>
          </cell>
          <cell r="O46">
            <v>397511</v>
          </cell>
          <cell r="P46">
            <v>1021714</v>
          </cell>
          <cell r="Q46">
            <v>316.61</v>
          </cell>
          <cell r="R46">
            <v>2685.32</v>
          </cell>
          <cell r="S46">
            <v>17675.3</v>
          </cell>
          <cell r="T46">
            <v>46500.34</v>
          </cell>
          <cell r="U46">
            <v>153476.39000000001</v>
          </cell>
          <cell r="V46">
            <v>12392.96</v>
          </cell>
          <cell r="W46">
            <v>314.06</v>
          </cell>
          <cell r="X46">
            <v>2488.16</v>
          </cell>
          <cell r="Y46">
            <v>16609.599999999999</v>
          </cell>
          <cell r="Z46">
            <v>43218.98</v>
          </cell>
          <cell r="AA46">
            <v>154936.54999999999</v>
          </cell>
          <cell r="AB46">
            <v>11372.04</v>
          </cell>
        </row>
        <row r="47">
          <cell r="A47" t="str">
            <v>Yearly_P_D:</v>
          </cell>
          <cell r="B47" t="str">
            <v>DNK</v>
          </cell>
          <cell r="C47" t="str">
            <v>2017_00</v>
          </cell>
          <cell r="D47">
            <v>52.178600000000003</v>
          </cell>
          <cell r="E47">
            <v>963861</v>
          </cell>
          <cell r="F47">
            <v>3710892</v>
          </cell>
          <cell r="G47">
            <v>648686</v>
          </cell>
          <cell r="H47">
            <v>340303</v>
          </cell>
          <cell r="I47">
            <v>120861</v>
          </cell>
          <cell r="J47">
            <v>5784604</v>
          </cell>
          <cell r="K47">
            <v>302</v>
          </cell>
          <cell r="L47">
            <v>7889</v>
          </cell>
          <cell r="M47">
            <v>10859</v>
          </cell>
          <cell r="N47">
            <v>15351</v>
          </cell>
          <cell r="O47">
            <v>18902</v>
          </cell>
          <cell r="P47">
            <v>53305</v>
          </cell>
          <cell r="Q47">
            <v>314.25</v>
          </cell>
          <cell r="R47">
            <v>2125.9699999999998</v>
          </cell>
          <cell r="S47">
            <v>16740.25</v>
          </cell>
          <cell r="T47">
            <v>45110.39</v>
          </cell>
          <cell r="U47">
            <v>156402.29999999999</v>
          </cell>
          <cell r="V47">
            <v>9215.06</v>
          </cell>
          <cell r="W47">
            <v>295.38</v>
          </cell>
          <cell r="X47">
            <v>2104.52</v>
          </cell>
          <cell r="Y47">
            <v>16866.32</v>
          </cell>
          <cell r="Z47">
            <v>44575.57</v>
          </cell>
          <cell r="AA47">
            <v>156789.09</v>
          </cell>
          <cell r="AB47">
            <v>9326.2800000000007</v>
          </cell>
        </row>
        <row r="48">
          <cell r="A48" t="str">
            <v>Yearly_P_D:</v>
          </cell>
          <cell r="B48" t="str">
            <v>DNK</v>
          </cell>
          <cell r="C48" t="str">
            <v>2018_00</v>
          </cell>
          <cell r="D48">
            <v>52.178600000000003</v>
          </cell>
          <cell r="E48">
            <v>962488</v>
          </cell>
          <cell r="F48">
            <v>3720148</v>
          </cell>
          <cell r="G48">
            <v>651255</v>
          </cell>
          <cell r="H48">
            <v>357960</v>
          </cell>
          <cell r="I48">
            <v>121767</v>
          </cell>
          <cell r="J48">
            <v>5813620</v>
          </cell>
          <cell r="K48">
            <v>294</v>
          </cell>
          <cell r="L48">
            <v>7934</v>
          </cell>
          <cell r="M48">
            <v>11100</v>
          </cell>
          <cell r="N48">
            <v>16330</v>
          </cell>
          <cell r="O48">
            <v>19617</v>
          </cell>
          <cell r="P48">
            <v>55277</v>
          </cell>
          <cell r="Q48">
            <v>305.64</v>
          </cell>
          <cell r="R48">
            <v>2132.7600000000002</v>
          </cell>
          <cell r="S48">
            <v>17044.509999999998</v>
          </cell>
          <cell r="T48">
            <v>45621.74</v>
          </cell>
          <cell r="U48">
            <v>161107.42000000001</v>
          </cell>
          <cell r="V48">
            <v>9508.2000000000007</v>
          </cell>
          <cell r="W48">
            <v>295.38</v>
          </cell>
          <cell r="X48">
            <v>2104.52</v>
          </cell>
          <cell r="Y48">
            <v>16866.32</v>
          </cell>
          <cell r="Z48">
            <v>44575.57</v>
          </cell>
          <cell r="AA48">
            <v>156789.09</v>
          </cell>
          <cell r="AB48">
            <v>9326.2800000000007</v>
          </cell>
        </row>
        <row r="49">
          <cell r="A49" t="str">
            <v>Yearly_P_D:</v>
          </cell>
          <cell r="B49" t="str">
            <v>DNK</v>
          </cell>
          <cell r="C49" t="str">
            <v>2019_00</v>
          </cell>
          <cell r="D49">
            <v>52.178600000000003</v>
          </cell>
          <cell r="E49">
            <v>958304</v>
          </cell>
          <cell r="F49">
            <v>3725037</v>
          </cell>
          <cell r="G49">
            <v>648705</v>
          </cell>
          <cell r="H49">
            <v>378571</v>
          </cell>
          <cell r="I49">
            <v>123686</v>
          </cell>
          <cell r="J49">
            <v>5834305</v>
          </cell>
          <cell r="K49">
            <v>255</v>
          </cell>
          <cell r="L49">
            <v>7654</v>
          </cell>
          <cell r="M49">
            <v>10907</v>
          </cell>
          <cell r="N49">
            <v>16276</v>
          </cell>
          <cell r="O49">
            <v>18906</v>
          </cell>
          <cell r="P49">
            <v>53999</v>
          </cell>
          <cell r="Q49">
            <v>266.24</v>
          </cell>
          <cell r="R49">
            <v>2054.83</v>
          </cell>
          <cell r="S49">
            <v>16814.189999999999</v>
          </cell>
          <cell r="T49">
            <v>42994.59</v>
          </cell>
          <cell r="U49">
            <v>152857.53</v>
          </cell>
          <cell r="V49">
            <v>9255.57</v>
          </cell>
          <cell r="W49">
            <v>295.38</v>
          </cell>
          <cell r="X49">
            <v>2104.52</v>
          </cell>
          <cell r="Y49">
            <v>16866.32</v>
          </cell>
          <cell r="Z49">
            <v>44575.57</v>
          </cell>
          <cell r="AA49">
            <v>156789.09</v>
          </cell>
          <cell r="AB49">
            <v>9326.2800000000007</v>
          </cell>
        </row>
        <row r="50">
          <cell r="A50" t="str">
            <v>Yearly_P_D:</v>
          </cell>
          <cell r="B50" t="str">
            <v>DNK</v>
          </cell>
          <cell r="C50" t="str">
            <v>2020_00</v>
          </cell>
          <cell r="D50">
            <v>52.178600000000003</v>
          </cell>
          <cell r="E50">
            <v>954106</v>
          </cell>
          <cell r="F50">
            <v>3726500</v>
          </cell>
          <cell r="G50">
            <v>642803</v>
          </cell>
          <cell r="H50">
            <v>401366</v>
          </cell>
          <cell r="I50">
            <v>126783</v>
          </cell>
          <cell r="J50">
            <v>5851560</v>
          </cell>
          <cell r="K50">
            <v>264</v>
          </cell>
          <cell r="L50">
            <v>7390</v>
          </cell>
          <cell r="M50">
            <v>10598</v>
          </cell>
          <cell r="N50">
            <v>16967</v>
          </cell>
          <cell r="O50">
            <v>19299</v>
          </cell>
          <cell r="P50">
            <v>54519</v>
          </cell>
          <cell r="Q50">
            <v>276.92</v>
          </cell>
          <cell r="R50">
            <v>1983.12</v>
          </cell>
          <cell r="S50">
            <v>16488.09</v>
          </cell>
          <cell r="T50">
            <v>42274.25</v>
          </cell>
          <cell r="U50">
            <v>152224.64000000001</v>
          </cell>
          <cell r="V50">
            <v>9317.15</v>
          </cell>
          <cell r="W50">
            <v>295.38</v>
          </cell>
          <cell r="X50">
            <v>2104.52</v>
          </cell>
          <cell r="Y50">
            <v>16866.32</v>
          </cell>
          <cell r="Z50">
            <v>44575.57</v>
          </cell>
          <cell r="AA50">
            <v>156789.09</v>
          </cell>
          <cell r="AB50">
            <v>9326.2800000000007</v>
          </cell>
        </row>
        <row r="51">
          <cell r="A51" t="str">
            <v>Yearly_P_D:</v>
          </cell>
          <cell r="B51" t="str">
            <v>DNK</v>
          </cell>
          <cell r="C51" t="str">
            <v>2021_00</v>
          </cell>
          <cell r="D51">
            <v>52.178600000000003</v>
          </cell>
          <cell r="E51">
            <v>950465</v>
          </cell>
          <cell r="F51">
            <v>3735779</v>
          </cell>
          <cell r="G51">
            <v>634817</v>
          </cell>
          <cell r="H51">
            <v>425936</v>
          </cell>
          <cell r="I51">
            <v>129840</v>
          </cell>
          <cell r="J51">
            <v>5876839</v>
          </cell>
          <cell r="K51">
            <v>277</v>
          </cell>
          <cell r="L51">
            <v>7432</v>
          </cell>
          <cell r="M51">
            <v>10755</v>
          </cell>
          <cell r="N51">
            <v>18266</v>
          </cell>
          <cell r="O51">
            <v>20518</v>
          </cell>
          <cell r="P51">
            <v>57252</v>
          </cell>
          <cell r="Q51">
            <v>292.3</v>
          </cell>
          <cell r="R51">
            <v>1989.57</v>
          </cell>
          <cell r="S51">
            <v>16943.23</v>
          </cell>
          <cell r="T51">
            <v>42886.53</v>
          </cell>
          <cell r="U51">
            <v>158031.16</v>
          </cell>
          <cell r="V51">
            <v>9741.99</v>
          </cell>
          <cell r="W51">
            <v>295.38</v>
          </cell>
          <cell r="X51">
            <v>2104.52</v>
          </cell>
          <cell r="Y51">
            <v>16866.32</v>
          </cell>
          <cell r="Z51">
            <v>44575.57</v>
          </cell>
          <cell r="AA51">
            <v>156789.09</v>
          </cell>
          <cell r="AB51">
            <v>9326.2800000000007</v>
          </cell>
        </row>
        <row r="52">
          <cell r="A52" t="str">
            <v>Yearly_P_D:</v>
          </cell>
          <cell r="B52" t="str">
            <v>ESP</v>
          </cell>
          <cell r="C52" t="str">
            <v>2017_00</v>
          </cell>
          <cell r="D52">
            <v>52.178600000000003</v>
          </cell>
          <cell r="E52">
            <v>7017327</v>
          </cell>
          <cell r="F52">
            <v>30807773</v>
          </cell>
          <cell r="G52">
            <v>4503585</v>
          </cell>
          <cell r="H52">
            <v>2973790</v>
          </cell>
          <cell r="I52">
            <v>1439653</v>
          </cell>
          <cell r="J52">
            <v>46742132</v>
          </cell>
          <cell r="K52">
            <v>1645</v>
          </cell>
          <cell r="L52">
            <v>56406</v>
          </cell>
          <cell r="M52">
            <v>56895</v>
          </cell>
          <cell r="N52">
            <v>113022</v>
          </cell>
          <cell r="O52">
            <v>194620</v>
          </cell>
          <cell r="P52">
            <v>422589</v>
          </cell>
          <cell r="Q52">
            <v>234.46</v>
          </cell>
          <cell r="R52">
            <v>1830.9</v>
          </cell>
          <cell r="S52">
            <v>12633.46</v>
          </cell>
          <cell r="T52">
            <v>38006.15</v>
          </cell>
          <cell r="U52">
            <v>135185.43</v>
          </cell>
          <cell r="V52">
            <v>9040.8700000000008</v>
          </cell>
          <cell r="W52">
            <v>226.61</v>
          </cell>
          <cell r="X52">
            <v>1829.77</v>
          </cell>
          <cell r="Y52">
            <v>12465.3</v>
          </cell>
          <cell r="Z52">
            <v>36637.71</v>
          </cell>
          <cell r="AA52">
            <v>131430.92000000001</v>
          </cell>
          <cell r="AB52">
            <v>8966.9</v>
          </cell>
        </row>
        <row r="53">
          <cell r="A53" t="str">
            <v>Yearly_P_D:</v>
          </cell>
          <cell r="B53" t="str">
            <v>ESP</v>
          </cell>
          <cell r="C53" t="str">
            <v>2018_00</v>
          </cell>
          <cell r="D53">
            <v>52.178600000000003</v>
          </cell>
          <cell r="E53">
            <v>6977741</v>
          </cell>
          <cell r="F53">
            <v>30910527</v>
          </cell>
          <cell r="G53">
            <v>4584347</v>
          </cell>
          <cell r="H53">
            <v>2983536</v>
          </cell>
          <cell r="I53">
            <v>1496960</v>
          </cell>
          <cell r="J53">
            <v>46953113</v>
          </cell>
          <cell r="K53">
            <v>1583</v>
          </cell>
          <cell r="L53">
            <v>57071</v>
          </cell>
          <cell r="M53">
            <v>57397</v>
          </cell>
          <cell r="N53">
            <v>110866</v>
          </cell>
          <cell r="O53">
            <v>198333</v>
          </cell>
          <cell r="P53">
            <v>425252</v>
          </cell>
          <cell r="Q53">
            <v>226.97</v>
          </cell>
          <cell r="R53">
            <v>1846.34</v>
          </cell>
          <cell r="S53">
            <v>12520.4</v>
          </cell>
          <cell r="T53">
            <v>37159.339999999997</v>
          </cell>
          <cell r="U53">
            <v>132490.97</v>
          </cell>
          <cell r="V53">
            <v>9056.9699999999993</v>
          </cell>
          <cell r="W53">
            <v>226.61</v>
          </cell>
          <cell r="X53">
            <v>1829.77</v>
          </cell>
          <cell r="Y53">
            <v>12465.3</v>
          </cell>
          <cell r="Z53">
            <v>36637.71</v>
          </cell>
          <cell r="AA53">
            <v>131430.92000000001</v>
          </cell>
          <cell r="AB53">
            <v>8966.9</v>
          </cell>
        </row>
        <row r="54">
          <cell r="A54" t="str">
            <v>Yearly_P_D:</v>
          </cell>
          <cell r="B54" t="str">
            <v>ESP</v>
          </cell>
          <cell r="C54" t="str">
            <v>2019_00</v>
          </cell>
          <cell r="D54">
            <v>52.178600000000003</v>
          </cell>
          <cell r="E54">
            <v>6929082</v>
          </cell>
          <cell r="F54">
            <v>31145414</v>
          </cell>
          <cell r="G54">
            <v>4641475</v>
          </cell>
          <cell r="H54">
            <v>3026899</v>
          </cell>
          <cell r="I54">
            <v>1550913</v>
          </cell>
          <cell r="J54">
            <v>47293784</v>
          </cell>
          <cell r="K54">
            <v>1513</v>
          </cell>
          <cell r="L54">
            <v>56437</v>
          </cell>
          <cell r="M54">
            <v>56821</v>
          </cell>
          <cell r="N54">
            <v>105177</v>
          </cell>
          <cell r="O54">
            <v>196371</v>
          </cell>
          <cell r="P54">
            <v>416320</v>
          </cell>
          <cell r="Q54">
            <v>218.41</v>
          </cell>
          <cell r="R54">
            <v>1812.06</v>
          </cell>
          <cell r="S54">
            <v>12242.02</v>
          </cell>
          <cell r="T54">
            <v>34747.64</v>
          </cell>
          <cell r="U54">
            <v>126616.36</v>
          </cell>
          <cell r="V54">
            <v>8802.86</v>
          </cell>
          <cell r="W54">
            <v>226.61</v>
          </cell>
          <cell r="X54">
            <v>1829.77</v>
          </cell>
          <cell r="Y54">
            <v>12465.3</v>
          </cell>
          <cell r="Z54">
            <v>36637.71</v>
          </cell>
          <cell r="AA54">
            <v>131430.92000000001</v>
          </cell>
          <cell r="AB54">
            <v>8966.9</v>
          </cell>
        </row>
        <row r="55">
          <cell r="A55" t="str">
            <v>Yearly_P_D:</v>
          </cell>
          <cell r="B55" t="str">
            <v>ESP</v>
          </cell>
          <cell r="C55" t="str">
            <v>2020_00</v>
          </cell>
          <cell r="D55">
            <v>52.178600000000003</v>
          </cell>
          <cell r="E55">
            <v>6846370</v>
          </cell>
          <cell r="F55">
            <v>31327181</v>
          </cell>
          <cell r="G55">
            <v>4699791</v>
          </cell>
          <cell r="H55">
            <v>3074102</v>
          </cell>
          <cell r="I55">
            <v>1580077</v>
          </cell>
          <cell r="J55">
            <v>47527523</v>
          </cell>
          <cell r="K55">
            <v>1382</v>
          </cell>
          <cell r="L55">
            <v>62080</v>
          </cell>
          <cell r="M55">
            <v>65933</v>
          </cell>
          <cell r="N55">
            <v>125900</v>
          </cell>
          <cell r="O55">
            <v>236061</v>
          </cell>
          <cell r="P55">
            <v>491358</v>
          </cell>
          <cell r="Q55">
            <v>201.91</v>
          </cell>
          <cell r="R55">
            <v>1981.69</v>
          </cell>
          <cell r="S55">
            <v>14029.13</v>
          </cell>
          <cell r="T55">
            <v>40955.11</v>
          </cell>
          <cell r="U55">
            <v>149398.70000000001</v>
          </cell>
          <cell r="V55">
            <v>10338.41</v>
          </cell>
          <cell r="W55">
            <v>226.61</v>
          </cell>
          <cell r="X55">
            <v>1829.77</v>
          </cell>
          <cell r="Y55">
            <v>12465.3</v>
          </cell>
          <cell r="Z55">
            <v>36637.71</v>
          </cell>
          <cell r="AA55">
            <v>131430.92000000001</v>
          </cell>
          <cell r="AB55">
            <v>8966.9</v>
          </cell>
        </row>
        <row r="56">
          <cell r="A56" t="str">
            <v>Yearly_P_D:</v>
          </cell>
          <cell r="B56" t="str">
            <v>ESP</v>
          </cell>
          <cell r="C56" t="str">
            <v>2021_00</v>
          </cell>
          <cell r="D56">
            <v>52.178600000000003</v>
          </cell>
          <cell r="E56">
            <v>6703271</v>
          </cell>
          <cell r="F56">
            <v>31323744</v>
          </cell>
          <cell r="G56">
            <v>4763258</v>
          </cell>
          <cell r="H56">
            <v>3111438</v>
          </cell>
          <cell r="I56">
            <v>1592734</v>
          </cell>
          <cell r="J56">
            <v>47494446</v>
          </cell>
          <cell r="K56">
            <v>1485</v>
          </cell>
          <cell r="L56">
            <v>62344</v>
          </cell>
          <cell r="M56">
            <v>65219</v>
          </cell>
          <cell r="N56">
            <v>115066</v>
          </cell>
          <cell r="O56">
            <v>212541</v>
          </cell>
          <cell r="P56">
            <v>456657</v>
          </cell>
          <cell r="Q56">
            <v>221.61</v>
          </cell>
          <cell r="R56">
            <v>1990.31</v>
          </cell>
          <cell r="S56">
            <v>13692.24</v>
          </cell>
          <cell r="T56">
            <v>36981.64</v>
          </cell>
          <cell r="U56">
            <v>133444.67000000001</v>
          </cell>
          <cell r="V56">
            <v>9614.9599999999991</v>
          </cell>
          <cell r="W56">
            <v>226.61</v>
          </cell>
          <cell r="X56">
            <v>1829.77</v>
          </cell>
          <cell r="Y56">
            <v>12465.3</v>
          </cell>
          <cell r="Z56">
            <v>36637.71</v>
          </cell>
          <cell r="AA56">
            <v>131430.92000000001</v>
          </cell>
          <cell r="AB56">
            <v>8966.9</v>
          </cell>
        </row>
        <row r="57">
          <cell r="A57" t="str">
            <v>Yearly_P_D:</v>
          </cell>
          <cell r="B57" t="str">
            <v>EST</v>
          </cell>
          <cell r="C57" t="str">
            <v>2017_00</v>
          </cell>
          <cell r="D57">
            <v>52.178600000000003</v>
          </cell>
          <cell r="E57">
            <v>214996</v>
          </cell>
          <cell r="F57">
            <v>849596</v>
          </cell>
          <cell r="G57">
            <v>130366</v>
          </cell>
          <cell r="H57">
            <v>93957</v>
          </cell>
          <cell r="I57">
            <v>33027</v>
          </cell>
          <cell r="J57">
            <v>1321945</v>
          </cell>
          <cell r="K57">
            <v>59</v>
          </cell>
          <cell r="L57">
            <v>3048</v>
          </cell>
          <cell r="M57">
            <v>2776</v>
          </cell>
          <cell r="N57">
            <v>4737</v>
          </cell>
          <cell r="O57">
            <v>4913</v>
          </cell>
          <cell r="P57">
            <v>15534</v>
          </cell>
          <cell r="Q57">
            <v>275.25</v>
          </cell>
          <cell r="R57">
            <v>3587.96</v>
          </cell>
          <cell r="S57">
            <v>21294.3</v>
          </cell>
          <cell r="T57">
            <v>50418.98</v>
          </cell>
          <cell r="U57">
            <v>148776.49</v>
          </cell>
          <cell r="V57">
            <v>11751.3</v>
          </cell>
          <cell r="W57">
            <v>247.59</v>
          </cell>
          <cell r="X57">
            <v>3511.9</v>
          </cell>
          <cell r="Y57">
            <v>21507.17</v>
          </cell>
          <cell r="Z57">
            <v>49593.68</v>
          </cell>
          <cell r="AA57">
            <v>147795.93</v>
          </cell>
          <cell r="AB57">
            <v>11720.36</v>
          </cell>
        </row>
        <row r="58">
          <cell r="A58" t="str">
            <v>Yearly_P_D:</v>
          </cell>
          <cell r="B58" t="str">
            <v>EST</v>
          </cell>
          <cell r="C58" t="str">
            <v>2018_00</v>
          </cell>
          <cell r="D58">
            <v>52.178600000000003</v>
          </cell>
          <cell r="E58">
            <v>217169</v>
          </cell>
          <cell r="F58">
            <v>848513</v>
          </cell>
          <cell r="G58">
            <v>133823</v>
          </cell>
          <cell r="H58">
            <v>93253</v>
          </cell>
          <cell r="I58">
            <v>34046</v>
          </cell>
          <cell r="J58">
            <v>1326807</v>
          </cell>
          <cell r="K58">
            <v>52</v>
          </cell>
          <cell r="L58">
            <v>3028</v>
          </cell>
          <cell r="M58">
            <v>2948</v>
          </cell>
          <cell r="N58">
            <v>4602</v>
          </cell>
          <cell r="O58">
            <v>5119</v>
          </cell>
          <cell r="P58">
            <v>15750</v>
          </cell>
          <cell r="Q58">
            <v>240.27</v>
          </cell>
          <cell r="R58">
            <v>3569.14</v>
          </cell>
          <cell r="S58">
            <v>22030.15</v>
          </cell>
          <cell r="T58">
            <v>49354.09</v>
          </cell>
          <cell r="U58">
            <v>150369.10999999999</v>
          </cell>
          <cell r="V58">
            <v>11871.19</v>
          </cell>
          <cell r="W58">
            <v>247.59</v>
          </cell>
          <cell r="X58">
            <v>3511.9</v>
          </cell>
          <cell r="Y58">
            <v>21507.17</v>
          </cell>
          <cell r="Z58">
            <v>49593.68</v>
          </cell>
          <cell r="AA58">
            <v>147795.93</v>
          </cell>
          <cell r="AB58">
            <v>11720.36</v>
          </cell>
        </row>
        <row r="59">
          <cell r="A59" t="str">
            <v>Yearly_P_D:</v>
          </cell>
          <cell r="B59" t="str">
            <v>EST</v>
          </cell>
          <cell r="C59" t="str">
            <v>2019_00</v>
          </cell>
          <cell r="D59">
            <v>52.178600000000003</v>
          </cell>
          <cell r="E59">
            <v>218766</v>
          </cell>
          <cell r="F59">
            <v>847699</v>
          </cell>
          <cell r="G59">
            <v>138354</v>
          </cell>
          <cell r="H59">
            <v>91998</v>
          </cell>
          <cell r="I59">
            <v>34726</v>
          </cell>
          <cell r="J59">
            <v>1331545</v>
          </cell>
          <cell r="K59">
            <v>49</v>
          </cell>
          <cell r="L59">
            <v>2864</v>
          </cell>
          <cell r="M59">
            <v>2932</v>
          </cell>
          <cell r="N59">
            <v>4508</v>
          </cell>
          <cell r="O59">
            <v>5009</v>
          </cell>
          <cell r="P59">
            <v>15364</v>
          </cell>
          <cell r="Q59">
            <v>227.25</v>
          </cell>
          <cell r="R59">
            <v>3378.6</v>
          </cell>
          <cell r="S59">
            <v>21197.07</v>
          </cell>
          <cell r="T59">
            <v>49007.98</v>
          </cell>
          <cell r="U59">
            <v>144242.18</v>
          </cell>
          <cell r="V59">
            <v>11538.58</v>
          </cell>
          <cell r="W59">
            <v>247.59</v>
          </cell>
          <cell r="X59">
            <v>3511.9</v>
          </cell>
          <cell r="Y59">
            <v>21507.17</v>
          </cell>
          <cell r="Z59">
            <v>49593.68</v>
          </cell>
          <cell r="AA59">
            <v>147795.93</v>
          </cell>
          <cell r="AB59">
            <v>11720.36</v>
          </cell>
        </row>
        <row r="60">
          <cell r="A60" t="str">
            <v>Yearly_P_D:</v>
          </cell>
          <cell r="B60" t="str">
            <v>EST</v>
          </cell>
          <cell r="C60" t="str">
            <v>2020_00</v>
          </cell>
          <cell r="D60">
            <v>52.178600000000003</v>
          </cell>
          <cell r="E60">
            <v>219305</v>
          </cell>
          <cell r="F60">
            <v>843908</v>
          </cell>
          <cell r="G60">
            <v>143225</v>
          </cell>
          <cell r="H60">
            <v>90575</v>
          </cell>
          <cell r="I60">
            <v>35558</v>
          </cell>
          <cell r="J60">
            <v>1332572</v>
          </cell>
          <cell r="K60">
            <v>41</v>
          </cell>
          <cell r="L60">
            <v>3015</v>
          </cell>
          <cell r="M60">
            <v>3025</v>
          </cell>
          <cell r="N60">
            <v>4466</v>
          </cell>
          <cell r="O60">
            <v>5244</v>
          </cell>
          <cell r="P60">
            <v>15794</v>
          </cell>
          <cell r="Q60">
            <v>188.58</v>
          </cell>
          <cell r="R60">
            <v>3572.87</v>
          </cell>
          <cell r="S60">
            <v>21127.05</v>
          </cell>
          <cell r="T60">
            <v>49317.13</v>
          </cell>
          <cell r="U60">
            <v>147503.26</v>
          </cell>
          <cell r="V60">
            <v>11852.53</v>
          </cell>
          <cell r="W60">
            <v>247.59</v>
          </cell>
          <cell r="X60">
            <v>3511.9</v>
          </cell>
          <cell r="Y60">
            <v>21507.17</v>
          </cell>
          <cell r="Z60">
            <v>49593.68</v>
          </cell>
          <cell r="AA60">
            <v>147795.93</v>
          </cell>
          <cell r="AB60">
            <v>11720.36</v>
          </cell>
        </row>
        <row r="61">
          <cell r="A61" t="str">
            <v>Yearly_P_D:</v>
          </cell>
          <cell r="B61" t="str">
            <v>EST</v>
          </cell>
          <cell r="C61" t="str">
            <v>2021_00</v>
          </cell>
          <cell r="D61">
            <v>52.178600000000003</v>
          </cell>
          <cell r="E61">
            <v>218681</v>
          </cell>
          <cell r="F61">
            <v>838642</v>
          </cell>
          <cell r="G61">
            <v>146818</v>
          </cell>
          <cell r="H61">
            <v>89747</v>
          </cell>
          <cell r="I61">
            <v>36742</v>
          </cell>
          <cell r="J61">
            <v>1330632</v>
          </cell>
          <cell r="K61">
            <v>58</v>
          </cell>
          <cell r="L61">
            <v>3423</v>
          </cell>
          <cell r="M61">
            <v>3750</v>
          </cell>
          <cell r="N61">
            <v>5217</v>
          </cell>
          <cell r="O61">
            <v>6315</v>
          </cell>
          <cell r="P61">
            <v>18764</v>
          </cell>
          <cell r="Q61">
            <v>266.86</v>
          </cell>
          <cell r="R61">
            <v>4081.98</v>
          </cell>
          <cell r="S61">
            <v>25544.58</v>
          </cell>
          <cell r="T61">
            <v>58133.81</v>
          </cell>
          <cell r="U61">
            <v>171883.83</v>
          </cell>
          <cell r="V61">
            <v>14102.21</v>
          </cell>
          <cell r="W61">
            <v>247.59</v>
          </cell>
          <cell r="X61">
            <v>3511.9</v>
          </cell>
          <cell r="Y61">
            <v>21507.17</v>
          </cell>
          <cell r="Z61">
            <v>49593.68</v>
          </cell>
          <cell r="AA61">
            <v>147795.93</v>
          </cell>
          <cell r="AB61">
            <v>11720.36</v>
          </cell>
        </row>
        <row r="62">
          <cell r="A62" t="str">
            <v>Yearly_P_D:</v>
          </cell>
          <cell r="B62" t="str">
            <v>FIN</v>
          </cell>
          <cell r="C62" t="str">
            <v>2017_00</v>
          </cell>
          <cell r="D62">
            <v>52.178600000000003</v>
          </cell>
          <cell r="E62">
            <v>895524</v>
          </cell>
          <cell r="F62">
            <v>3462322</v>
          </cell>
          <cell r="G62">
            <v>666564</v>
          </cell>
          <cell r="H62">
            <v>357446</v>
          </cell>
          <cell r="I62">
            <v>145321</v>
          </cell>
          <cell r="J62">
            <v>5527179</v>
          </cell>
          <cell r="K62">
            <v>182</v>
          </cell>
          <cell r="L62">
            <v>7943</v>
          </cell>
          <cell r="M62">
            <v>9883</v>
          </cell>
          <cell r="N62">
            <v>14771</v>
          </cell>
          <cell r="O62">
            <v>20926</v>
          </cell>
          <cell r="P62">
            <v>53707</v>
          </cell>
          <cell r="Q62">
            <v>204.03</v>
          </cell>
          <cell r="R62">
            <v>2294.15</v>
          </cell>
          <cell r="S62">
            <v>14828.01</v>
          </cell>
          <cell r="T62">
            <v>41324.620000000003</v>
          </cell>
          <cell r="U62">
            <v>144001.13</v>
          </cell>
          <cell r="V62">
            <v>9716.9699999999993</v>
          </cell>
          <cell r="W62">
            <v>193.82</v>
          </cell>
          <cell r="X62">
            <v>2238.5500000000002</v>
          </cell>
          <cell r="Y62">
            <v>14738.86</v>
          </cell>
          <cell r="Z62">
            <v>40660.83</v>
          </cell>
          <cell r="AA62">
            <v>144467.5</v>
          </cell>
          <cell r="AB62">
            <v>9773.6200000000008</v>
          </cell>
        </row>
        <row r="63">
          <cell r="A63" t="str">
            <v>Yearly_P_D:</v>
          </cell>
          <cell r="B63" t="str">
            <v>FIN</v>
          </cell>
          <cell r="C63" t="str">
            <v>2018_00</v>
          </cell>
          <cell r="D63">
            <v>52.178600000000003</v>
          </cell>
          <cell r="E63">
            <v>889531</v>
          </cell>
          <cell r="F63">
            <v>3448006</v>
          </cell>
          <cell r="G63">
            <v>688349</v>
          </cell>
          <cell r="H63">
            <v>361215</v>
          </cell>
          <cell r="I63">
            <v>147539</v>
          </cell>
          <cell r="J63">
            <v>5534643</v>
          </cell>
          <cell r="K63">
            <v>169</v>
          </cell>
          <cell r="L63">
            <v>7854</v>
          </cell>
          <cell r="M63">
            <v>10098</v>
          </cell>
          <cell r="N63">
            <v>14799</v>
          </cell>
          <cell r="O63">
            <v>21689</v>
          </cell>
          <cell r="P63">
            <v>54610</v>
          </cell>
          <cell r="Q63">
            <v>189.99</v>
          </cell>
          <cell r="R63">
            <v>2277.92</v>
          </cell>
          <cell r="S63">
            <v>14671.28</v>
          </cell>
          <cell r="T63">
            <v>40970.94</v>
          </cell>
          <cell r="U63">
            <v>147005.60999999999</v>
          </cell>
          <cell r="V63">
            <v>9867.08</v>
          </cell>
          <cell r="W63">
            <v>193.82</v>
          </cell>
          <cell r="X63">
            <v>2238.5500000000002</v>
          </cell>
          <cell r="Y63">
            <v>14738.86</v>
          </cell>
          <cell r="Z63">
            <v>40660.83</v>
          </cell>
          <cell r="AA63">
            <v>144467.5</v>
          </cell>
          <cell r="AB63">
            <v>9773.6200000000008</v>
          </cell>
        </row>
        <row r="64">
          <cell r="A64" t="str">
            <v>Yearly_P_D:</v>
          </cell>
          <cell r="B64" t="str">
            <v>FIN</v>
          </cell>
          <cell r="C64" t="str">
            <v>2019_00</v>
          </cell>
          <cell r="D64">
            <v>52.178600000000003</v>
          </cell>
          <cell r="E64">
            <v>879341</v>
          </cell>
          <cell r="F64">
            <v>3437918</v>
          </cell>
          <cell r="G64">
            <v>702712</v>
          </cell>
          <cell r="H64">
            <v>370597</v>
          </cell>
          <cell r="I64">
            <v>150028</v>
          </cell>
          <cell r="J64">
            <v>5540598</v>
          </cell>
          <cell r="K64">
            <v>164</v>
          </cell>
          <cell r="L64">
            <v>7369</v>
          </cell>
          <cell r="M64">
            <v>10342</v>
          </cell>
          <cell r="N64">
            <v>14707</v>
          </cell>
          <cell r="O64">
            <v>21363</v>
          </cell>
          <cell r="P64">
            <v>53947</v>
          </cell>
          <cell r="Q64">
            <v>187.44</v>
          </cell>
          <cell r="R64">
            <v>2143.59</v>
          </cell>
          <cell r="S64">
            <v>14717.3</v>
          </cell>
          <cell r="T64">
            <v>39686.92</v>
          </cell>
          <cell r="U64">
            <v>142395.76999999999</v>
          </cell>
          <cell r="V64">
            <v>9736.7999999999993</v>
          </cell>
          <cell r="W64">
            <v>193.82</v>
          </cell>
          <cell r="X64">
            <v>2238.5500000000002</v>
          </cell>
          <cell r="Y64">
            <v>14738.86</v>
          </cell>
          <cell r="Z64">
            <v>40660.83</v>
          </cell>
          <cell r="AA64">
            <v>144467.5</v>
          </cell>
          <cell r="AB64">
            <v>9773.6200000000008</v>
          </cell>
        </row>
        <row r="65">
          <cell r="A65" t="str">
            <v>Yearly_P_D:</v>
          </cell>
          <cell r="B65" t="str">
            <v>FIN</v>
          </cell>
          <cell r="C65" t="str">
            <v>2020_00</v>
          </cell>
          <cell r="D65">
            <v>52.178600000000003</v>
          </cell>
          <cell r="E65">
            <v>868808</v>
          </cell>
          <cell r="F65">
            <v>3431328</v>
          </cell>
          <cell r="G65">
            <v>714266</v>
          </cell>
          <cell r="H65">
            <v>380353</v>
          </cell>
          <cell r="I65">
            <v>153797</v>
          </cell>
          <cell r="J65">
            <v>5548553</v>
          </cell>
          <cell r="K65">
            <v>140</v>
          </cell>
          <cell r="L65">
            <v>7592</v>
          </cell>
          <cell r="M65">
            <v>10537</v>
          </cell>
          <cell r="N65">
            <v>15212</v>
          </cell>
          <cell r="O65">
            <v>21856</v>
          </cell>
          <cell r="P65">
            <v>55339</v>
          </cell>
          <cell r="Q65">
            <v>161.51</v>
          </cell>
          <cell r="R65">
            <v>2212.7199999999998</v>
          </cell>
          <cell r="S65">
            <v>14753.45</v>
          </cell>
          <cell r="T65">
            <v>39996.300000000003</v>
          </cell>
          <cell r="U65">
            <v>142111.38</v>
          </cell>
          <cell r="V65">
            <v>9973.74</v>
          </cell>
          <cell r="W65">
            <v>193.82</v>
          </cell>
          <cell r="X65">
            <v>2238.5500000000002</v>
          </cell>
          <cell r="Y65">
            <v>14738.86</v>
          </cell>
          <cell r="Z65">
            <v>40660.83</v>
          </cell>
          <cell r="AA65">
            <v>144467.5</v>
          </cell>
          <cell r="AB65">
            <v>9773.6200000000008</v>
          </cell>
        </row>
        <row r="66">
          <cell r="A66" t="str">
            <v>Yearly_P_D:</v>
          </cell>
          <cell r="B66" t="str">
            <v>FIN</v>
          </cell>
          <cell r="C66" t="str">
            <v>2021_00</v>
          </cell>
          <cell r="D66">
            <v>52.178600000000003</v>
          </cell>
          <cell r="E66">
            <v>856625</v>
          </cell>
          <cell r="F66">
            <v>3419839</v>
          </cell>
          <cell r="G66">
            <v>707972</v>
          </cell>
          <cell r="H66">
            <v>406970</v>
          </cell>
          <cell r="I66">
            <v>156790</v>
          </cell>
          <cell r="J66">
            <v>5548198</v>
          </cell>
          <cell r="K66">
            <v>159</v>
          </cell>
          <cell r="L66">
            <v>7394</v>
          </cell>
          <cell r="M66">
            <v>10732</v>
          </cell>
          <cell r="N66">
            <v>16149</v>
          </cell>
          <cell r="O66">
            <v>23025</v>
          </cell>
          <cell r="P66">
            <v>57460</v>
          </cell>
          <cell r="Q66">
            <v>185.78</v>
          </cell>
          <cell r="R66">
            <v>2162.12</v>
          </cell>
          <cell r="S66">
            <v>15159.39</v>
          </cell>
          <cell r="T66">
            <v>39681.07</v>
          </cell>
          <cell r="U66">
            <v>146855.35</v>
          </cell>
          <cell r="V66">
            <v>10356.549999999999</v>
          </cell>
          <cell r="W66">
            <v>193.82</v>
          </cell>
          <cell r="X66">
            <v>2238.5500000000002</v>
          </cell>
          <cell r="Y66">
            <v>14738.86</v>
          </cell>
          <cell r="Z66">
            <v>40660.83</v>
          </cell>
          <cell r="AA66">
            <v>144467.5</v>
          </cell>
          <cell r="AB66">
            <v>9773.6200000000008</v>
          </cell>
        </row>
        <row r="67">
          <cell r="A67" t="str">
            <v>Yearly_P_D:</v>
          </cell>
          <cell r="B67" t="str">
            <v>FRATNP</v>
          </cell>
          <cell r="C67" t="str">
            <v>2017_00</v>
          </cell>
          <cell r="D67">
            <v>52.178600000000003</v>
          </cell>
          <cell r="E67">
            <v>11700448</v>
          </cell>
          <cell r="F67">
            <v>40448769</v>
          </cell>
          <cell r="G67">
            <v>6739712</v>
          </cell>
          <cell r="H67">
            <v>3949789</v>
          </cell>
          <cell r="I67">
            <v>2123645</v>
          </cell>
          <cell r="J67">
            <v>64962366</v>
          </cell>
          <cell r="K67">
            <v>3700</v>
          </cell>
          <cell r="L67">
            <v>94398</v>
          </cell>
          <cell r="M67">
            <v>87116</v>
          </cell>
          <cell r="N67">
            <v>136527</v>
          </cell>
          <cell r="O67">
            <v>272499</v>
          </cell>
          <cell r="P67">
            <v>594242</v>
          </cell>
          <cell r="Q67">
            <v>316.26</v>
          </cell>
          <cell r="R67">
            <v>2333.79</v>
          </cell>
          <cell r="S67">
            <v>12925.83</v>
          </cell>
          <cell r="T67">
            <v>34565.65</v>
          </cell>
          <cell r="U67">
            <v>128317</v>
          </cell>
          <cell r="V67">
            <v>9147.49</v>
          </cell>
          <cell r="W67">
            <v>316.45</v>
          </cell>
          <cell r="X67">
            <v>2304.46</v>
          </cell>
          <cell r="Y67">
            <v>12965.24</v>
          </cell>
          <cell r="Z67">
            <v>33896.39</v>
          </cell>
          <cell r="AA67">
            <v>126920.63</v>
          </cell>
          <cell r="AB67">
            <v>9169.2999999999993</v>
          </cell>
        </row>
        <row r="68">
          <cell r="A68" t="str">
            <v>Yearly_P_D:</v>
          </cell>
          <cell r="B68" t="str">
            <v>FRATNP</v>
          </cell>
          <cell r="C68" t="str">
            <v>2018_00</v>
          </cell>
          <cell r="D68">
            <v>52.178600000000003</v>
          </cell>
          <cell r="E68">
            <v>11644148</v>
          </cell>
          <cell r="F68">
            <v>40403788</v>
          </cell>
          <cell r="G68">
            <v>6955303</v>
          </cell>
          <cell r="H68">
            <v>3960484</v>
          </cell>
          <cell r="I68">
            <v>2174564</v>
          </cell>
          <cell r="J68">
            <v>65138289</v>
          </cell>
          <cell r="K68">
            <v>3710</v>
          </cell>
          <cell r="L68">
            <v>93482</v>
          </cell>
          <cell r="M68">
            <v>90250</v>
          </cell>
          <cell r="N68">
            <v>134057</v>
          </cell>
          <cell r="O68">
            <v>275576</v>
          </cell>
          <cell r="P68">
            <v>597077</v>
          </cell>
          <cell r="Q68">
            <v>318.7</v>
          </cell>
          <cell r="R68">
            <v>2313.6999999999998</v>
          </cell>
          <cell r="S68">
            <v>12975.85</v>
          </cell>
          <cell r="T68">
            <v>33848.730000000003</v>
          </cell>
          <cell r="U68">
            <v>126727.25</v>
          </cell>
          <cell r="V68">
            <v>9166.31</v>
          </cell>
          <cell r="W68">
            <v>316.45</v>
          </cell>
          <cell r="X68">
            <v>2304.46</v>
          </cell>
          <cell r="Y68">
            <v>12965.24</v>
          </cell>
          <cell r="Z68">
            <v>33896.39</v>
          </cell>
          <cell r="AA68">
            <v>126920.63</v>
          </cell>
          <cell r="AB68">
            <v>9169.2999999999993</v>
          </cell>
        </row>
        <row r="69">
          <cell r="A69" t="str">
            <v>Yearly_P_D:</v>
          </cell>
          <cell r="B69" t="str">
            <v>FRATNP</v>
          </cell>
          <cell r="C69" t="str">
            <v>2019_00</v>
          </cell>
          <cell r="D69">
            <v>52.178600000000003</v>
          </cell>
          <cell r="E69">
            <v>11580874</v>
          </cell>
          <cell r="F69">
            <v>40335595</v>
          </cell>
          <cell r="G69">
            <v>7141396</v>
          </cell>
          <cell r="H69">
            <v>3997317</v>
          </cell>
          <cell r="I69">
            <v>2221808</v>
          </cell>
          <cell r="J69">
            <v>65276993</v>
          </cell>
          <cell r="K69">
            <v>3641</v>
          </cell>
          <cell r="L69">
            <v>91396</v>
          </cell>
          <cell r="M69">
            <v>92795</v>
          </cell>
          <cell r="N69">
            <v>133009</v>
          </cell>
          <cell r="O69">
            <v>279320</v>
          </cell>
          <cell r="P69">
            <v>600163</v>
          </cell>
          <cell r="Q69">
            <v>314.41000000000003</v>
          </cell>
          <cell r="R69">
            <v>2265.91</v>
          </cell>
          <cell r="S69">
            <v>12994.05</v>
          </cell>
          <cell r="T69">
            <v>33274.79</v>
          </cell>
          <cell r="U69">
            <v>125717.65</v>
          </cell>
          <cell r="V69">
            <v>9194.11</v>
          </cell>
          <cell r="W69">
            <v>316.45</v>
          </cell>
          <cell r="X69">
            <v>2304.46</v>
          </cell>
          <cell r="Y69">
            <v>12965.24</v>
          </cell>
          <cell r="Z69">
            <v>33896.39</v>
          </cell>
          <cell r="AA69">
            <v>126920.63</v>
          </cell>
          <cell r="AB69">
            <v>9169.2999999999993</v>
          </cell>
        </row>
        <row r="70">
          <cell r="A70" t="str">
            <v>Yearly_P_D:</v>
          </cell>
          <cell r="B70" t="str">
            <v>FRATNP</v>
          </cell>
          <cell r="C70" t="str">
            <v>2020_00</v>
          </cell>
          <cell r="D70">
            <v>52.178600000000003</v>
          </cell>
          <cell r="E70">
            <v>11504883</v>
          </cell>
          <cell r="F70">
            <v>40284357</v>
          </cell>
          <cell r="G70">
            <v>7322198</v>
          </cell>
          <cell r="H70">
            <v>4038534</v>
          </cell>
          <cell r="I70">
            <v>2258607</v>
          </cell>
          <cell r="J70">
            <v>65408580</v>
          </cell>
          <cell r="K70">
            <v>3321</v>
          </cell>
          <cell r="L70">
            <v>92631</v>
          </cell>
          <cell r="M70">
            <v>101996</v>
          </cell>
          <cell r="N70">
            <v>145731</v>
          </cell>
          <cell r="O70">
            <v>309726</v>
          </cell>
          <cell r="P70">
            <v>653407</v>
          </cell>
          <cell r="Q70">
            <v>288.67</v>
          </cell>
          <cell r="R70">
            <v>2299.44</v>
          </cell>
          <cell r="S70">
            <v>13929.83</v>
          </cell>
          <cell r="T70">
            <v>36085.18</v>
          </cell>
          <cell r="U70">
            <v>137131.76</v>
          </cell>
          <cell r="V70">
            <v>9989.6299999999992</v>
          </cell>
          <cell r="W70">
            <v>316.45</v>
          </cell>
          <cell r="X70">
            <v>2304.46</v>
          </cell>
          <cell r="Y70">
            <v>12965.24</v>
          </cell>
          <cell r="Z70">
            <v>33896.39</v>
          </cell>
          <cell r="AA70">
            <v>126920.63</v>
          </cell>
          <cell r="AB70">
            <v>9169.2999999999993</v>
          </cell>
        </row>
        <row r="71">
          <cell r="A71" t="str">
            <v>Yearly_P_D:</v>
          </cell>
          <cell r="B71" t="str">
            <v>FRATNP</v>
          </cell>
          <cell r="C71" t="str">
            <v>2021_00</v>
          </cell>
          <cell r="D71">
            <v>52.178600000000003</v>
          </cell>
          <cell r="E71">
            <v>11417073</v>
          </cell>
          <cell r="F71">
            <v>40227659</v>
          </cell>
          <cell r="G71">
            <v>7423353</v>
          </cell>
          <cell r="H71">
            <v>4165485</v>
          </cell>
          <cell r="I71">
            <v>2292137</v>
          </cell>
          <cell r="J71">
            <v>65525709</v>
          </cell>
          <cell r="K71">
            <v>3371</v>
          </cell>
          <cell r="L71">
            <v>89829</v>
          </cell>
          <cell r="M71">
            <v>102723</v>
          </cell>
          <cell r="N71">
            <v>141021</v>
          </cell>
          <cell r="O71">
            <v>307054</v>
          </cell>
          <cell r="P71">
            <v>644000</v>
          </cell>
          <cell r="Q71">
            <v>295.26</v>
          </cell>
          <cell r="R71">
            <v>2233.0300000000002</v>
          </cell>
          <cell r="S71">
            <v>13837.94</v>
          </cell>
          <cell r="T71">
            <v>33854.67</v>
          </cell>
          <cell r="U71">
            <v>133959.99</v>
          </cell>
          <cell r="V71">
            <v>9828.2099999999991</v>
          </cell>
          <cell r="W71">
            <v>316.45</v>
          </cell>
          <cell r="X71">
            <v>2304.46</v>
          </cell>
          <cell r="Y71">
            <v>12965.24</v>
          </cell>
          <cell r="Z71">
            <v>33896.39</v>
          </cell>
          <cell r="AA71">
            <v>126920.63</v>
          </cell>
          <cell r="AB71">
            <v>9169.2999999999993</v>
          </cell>
        </row>
        <row r="72">
          <cell r="A72" t="str">
            <v>Yearly_P_D:</v>
          </cell>
          <cell r="B72" t="str">
            <v>GBRTENW</v>
          </cell>
          <cell r="C72" t="str">
            <v>2017_00</v>
          </cell>
          <cell r="D72">
            <v>52.178600000000003</v>
          </cell>
          <cell r="E72">
            <v>10606655</v>
          </cell>
          <cell r="F72">
            <v>37625108</v>
          </cell>
          <cell r="G72">
            <v>5870915</v>
          </cell>
          <cell r="H72">
            <v>3411384</v>
          </cell>
          <cell r="I72">
            <v>1439121</v>
          </cell>
          <cell r="J72">
            <v>58953186</v>
          </cell>
          <cell r="K72">
            <v>3686</v>
          </cell>
          <cell r="L72">
            <v>77298</v>
          </cell>
          <cell r="M72">
            <v>88748</v>
          </cell>
          <cell r="N72">
            <v>150595</v>
          </cell>
          <cell r="O72">
            <v>214976</v>
          </cell>
          <cell r="P72">
            <v>535305</v>
          </cell>
          <cell r="Q72">
            <v>347.56</v>
          </cell>
          <cell r="R72">
            <v>2054.44</v>
          </cell>
          <cell r="S72">
            <v>15116.7</v>
          </cell>
          <cell r="T72">
            <v>44144.83</v>
          </cell>
          <cell r="U72">
            <v>149380.54</v>
          </cell>
          <cell r="V72">
            <v>9080.18</v>
          </cell>
          <cell r="W72">
            <v>335.63</v>
          </cell>
          <cell r="X72">
            <v>2075.09</v>
          </cell>
          <cell r="Y72">
            <v>15018.75</v>
          </cell>
          <cell r="Z72">
            <v>43082.41</v>
          </cell>
          <cell r="AA72">
            <v>146435.54</v>
          </cell>
          <cell r="AB72">
            <v>9032.65</v>
          </cell>
        </row>
        <row r="73">
          <cell r="A73" t="str">
            <v>Yearly_P_D:</v>
          </cell>
          <cell r="B73" t="str">
            <v>GBRTENW</v>
          </cell>
          <cell r="C73" t="str">
            <v>2018_00</v>
          </cell>
          <cell r="D73">
            <v>52.178600000000003</v>
          </cell>
          <cell r="E73">
            <v>10700263</v>
          </cell>
          <cell r="F73">
            <v>37725365</v>
          </cell>
          <cell r="G73">
            <v>5923735</v>
          </cell>
          <cell r="H73">
            <v>3502299</v>
          </cell>
          <cell r="I73">
            <v>1460390</v>
          </cell>
          <cell r="J73">
            <v>59312054</v>
          </cell>
          <cell r="K73">
            <v>3557</v>
          </cell>
          <cell r="L73">
            <v>79290</v>
          </cell>
          <cell r="M73">
            <v>89941</v>
          </cell>
          <cell r="N73">
            <v>151724</v>
          </cell>
          <cell r="O73">
            <v>216460</v>
          </cell>
          <cell r="P73">
            <v>540973</v>
          </cell>
          <cell r="Q73">
            <v>332.44</v>
          </cell>
          <cell r="R73">
            <v>2101.7800000000002</v>
          </cell>
          <cell r="S73">
            <v>15183.3</v>
          </cell>
          <cell r="T73">
            <v>43321.33</v>
          </cell>
          <cell r="U73">
            <v>148220.69</v>
          </cell>
          <cell r="V73">
            <v>9120.81</v>
          </cell>
          <cell r="W73">
            <v>335.63</v>
          </cell>
          <cell r="X73">
            <v>2075.09</v>
          </cell>
          <cell r="Y73">
            <v>15018.75</v>
          </cell>
          <cell r="Z73">
            <v>43082.41</v>
          </cell>
          <cell r="AA73">
            <v>146435.54</v>
          </cell>
          <cell r="AB73">
            <v>9032.65</v>
          </cell>
        </row>
        <row r="74">
          <cell r="A74" t="str">
            <v>Yearly_P_D:</v>
          </cell>
          <cell r="B74" t="str">
            <v>GBRTENW</v>
          </cell>
          <cell r="C74" t="str">
            <v>2019_00</v>
          </cell>
          <cell r="D74">
            <v>52.178600000000003</v>
          </cell>
          <cell r="E74">
            <v>10751277</v>
          </cell>
          <cell r="F74">
            <v>37770157</v>
          </cell>
          <cell r="G74">
            <v>5953926</v>
          </cell>
          <cell r="H74">
            <v>3601432</v>
          </cell>
          <cell r="I74">
            <v>1481192</v>
          </cell>
          <cell r="J74">
            <v>59557986</v>
          </cell>
          <cell r="K74">
            <v>3514</v>
          </cell>
          <cell r="L74">
            <v>78148</v>
          </cell>
          <cell r="M74">
            <v>87857</v>
          </cell>
          <cell r="N74">
            <v>150471</v>
          </cell>
          <cell r="O74">
            <v>209892</v>
          </cell>
          <cell r="P74">
            <v>529885</v>
          </cell>
          <cell r="Q74">
            <v>326.89999999999998</v>
          </cell>
          <cell r="R74">
            <v>2069.06</v>
          </cell>
          <cell r="S74">
            <v>14756.26</v>
          </cell>
          <cell r="T74">
            <v>41781.08</v>
          </cell>
          <cell r="U74">
            <v>141705.39000000001</v>
          </cell>
          <cell r="V74">
            <v>8896.9699999999993</v>
          </cell>
          <cell r="W74">
            <v>335.63</v>
          </cell>
          <cell r="X74">
            <v>2075.09</v>
          </cell>
          <cell r="Y74">
            <v>15018.75</v>
          </cell>
          <cell r="Z74">
            <v>43082.41</v>
          </cell>
          <cell r="AA74">
            <v>146435.54</v>
          </cell>
          <cell r="AB74">
            <v>9032.65</v>
          </cell>
        </row>
        <row r="75">
          <cell r="A75" t="str">
            <v>Yearly_P_D:</v>
          </cell>
          <cell r="B75" t="str">
            <v>GBRTENW</v>
          </cell>
          <cell r="C75" t="str">
            <v>2020_00</v>
          </cell>
          <cell r="D75">
            <v>52.178600000000003</v>
          </cell>
          <cell r="E75">
            <v>10773290</v>
          </cell>
          <cell r="F75">
            <v>37747862</v>
          </cell>
          <cell r="G75">
            <v>5978198</v>
          </cell>
          <cell r="H75">
            <v>3699607</v>
          </cell>
          <cell r="I75">
            <v>1506588</v>
          </cell>
          <cell r="J75">
            <v>59705547</v>
          </cell>
          <cell r="K75">
            <v>3183</v>
          </cell>
          <cell r="L75">
            <v>87581</v>
          </cell>
          <cell r="M75">
            <v>98563</v>
          </cell>
          <cell r="N75">
            <v>174762</v>
          </cell>
          <cell r="O75">
            <v>240572</v>
          </cell>
          <cell r="P75">
            <v>604664</v>
          </cell>
          <cell r="Q75">
            <v>295.51</v>
          </cell>
          <cell r="R75">
            <v>2320.17</v>
          </cell>
          <cell r="S75">
            <v>16487.22</v>
          </cell>
          <cell r="T75">
            <v>47238.18</v>
          </cell>
          <cell r="U75">
            <v>159680.09</v>
          </cell>
          <cell r="V75">
            <v>10127.43</v>
          </cell>
          <cell r="W75">
            <v>335.63</v>
          </cell>
          <cell r="X75">
            <v>2075.09</v>
          </cell>
          <cell r="Y75">
            <v>15018.75</v>
          </cell>
          <cell r="Z75">
            <v>43082.41</v>
          </cell>
          <cell r="AA75">
            <v>146435.54</v>
          </cell>
          <cell r="AB75">
            <v>9032.65</v>
          </cell>
        </row>
        <row r="76">
          <cell r="A76" t="str">
            <v>Yearly_P_D:</v>
          </cell>
          <cell r="B76" t="str">
            <v>GBRTENW</v>
          </cell>
          <cell r="C76" t="str">
            <v>2021_00</v>
          </cell>
          <cell r="D76">
            <v>52.178600000000003</v>
          </cell>
          <cell r="E76">
            <v>10775674</v>
          </cell>
          <cell r="F76">
            <v>37733136</v>
          </cell>
          <cell r="G76">
            <v>5977100</v>
          </cell>
          <cell r="H76">
            <v>3829404</v>
          </cell>
          <cell r="I76">
            <v>1536330</v>
          </cell>
          <cell r="J76">
            <v>59851647</v>
          </cell>
          <cell r="K76">
            <v>3325</v>
          </cell>
          <cell r="L76">
            <v>91742</v>
          </cell>
          <cell r="M76">
            <v>98114</v>
          </cell>
          <cell r="N76">
            <v>167910</v>
          </cell>
          <cell r="O76">
            <v>225433</v>
          </cell>
          <cell r="P76">
            <v>586527</v>
          </cell>
          <cell r="Q76">
            <v>308.64</v>
          </cell>
          <cell r="R76">
            <v>2431.36</v>
          </cell>
          <cell r="S76">
            <v>16415.12</v>
          </cell>
          <cell r="T76">
            <v>43847.7</v>
          </cell>
          <cell r="U76">
            <v>146734.98000000001</v>
          </cell>
          <cell r="V76">
            <v>9799.69</v>
          </cell>
          <cell r="W76">
            <v>335.63</v>
          </cell>
          <cell r="X76">
            <v>2075.09</v>
          </cell>
          <cell r="Y76">
            <v>15018.75</v>
          </cell>
          <cell r="Z76">
            <v>43082.41</v>
          </cell>
          <cell r="AA76">
            <v>146435.54</v>
          </cell>
          <cell r="AB76">
            <v>9032.65</v>
          </cell>
        </row>
        <row r="77">
          <cell r="A77" t="str">
            <v>Yearly_P_D:</v>
          </cell>
          <cell r="B77" t="str">
            <v>GBR_NIR</v>
          </cell>
          <cell r="C77" t="str">
            <v>2017_00</v>
          </cell>
          <cell r="D77">
            <v>52.178600000000003</v>
          </cell>
          <cell r="E77">
            <v>369745</v>
          </cell>
          <cell r="F77">
            <v>1204278</v>
          </cell>
          <cell r="G77">
            <v>168672</v>
          </cell>
          <cell r="H77">
            <v>98143</v>
          </cell>
          <cell r="I77">
            <v>37300</v>
          </cell>
          <cell r="J77">
            <v>1878139</v>
          </cell>
          <cell r="K77">
            <v>131</v>
          </cell>
          <cell r="L77">
            <v>2711</v>
          </cell>
          <cell r="M77">
            <v>2778</v>
          </cell>
          <cell r="N77">
            <v>4616</v>
          </cell>
          <cell r="O77">
            <v>5805</v>
          </cell>
          <cell r="P77">
            <v>16043</v>
          </cell>
          <cell r="Q77">
            <v>355.75</v>
          </cell>
          <cell r="R77">
            <v>2251.4699999999998</v>
          </cell>
          <cell r="S77">
            <v>16475.47</v>
          </cell>
          <cell r="T77">
            <v>47035.76</v>
          </cell>
          <cell r="U77">
            <v>155647.69</v>
          </cell>
          <cell r="V77">
            <v>8542.4</v>
          </cell>
          <cell r="W77">
            <v>353.55</v>
          </cell>
          <cell r="X77">
            <v>2254.91</v>
          </cell>
          <cell r="Y77">
            <v>15816.11</v>
          </cell>
          <cell r="Z77">
            <v>44980.03</v>
          </cell>
          <cell r="AA77">
            <v>150980.73000000001</v>
          </cell>
          <cell r="AB77">
            <v>8391.18</v>
          </cell>
        </row>
        <row r="78">
          <cell r="A78" t="str">
            <v>Yearly_P_D:</v>
          </cell>
          <cell r="B78" t="str">
            <v>GBR_NIR</v>
          </cell>
          <cell r="C78" t="str">
            <v>2018_00</v>
          </cell>
          <cell r="D78">
            <v>52.178600000000003</v>
          </cell>
          <cell r="E78">
            <v>372322</v>
          </cell>
          <cell r="F78">
            <v>1206769</v>
          </cell>
          <cell r="G78">
            <v>170349</v>
          </cell>
          <cell r="H78">
            <v>101335</v>
          </cell>
          <cell r="I78">
            <v>38021</v>
          </cell>
          <cell r="J78">
            <v>1888797</v>
          </cell>
          <cell r="K78">
            <v>127</v>
          </cell>
          <cell r="L78">
            <v>2733</v>
          </cell>
          <cell r="M78">
            <v>2697</v>
          </cell>
          <cell r="N78">
            <v>4517</v>
          </cell>
          <cell r="O78">
            <v>5747</v>
          </cell>
          <cell r="P78">
            <v>15823</v>
          </cell>
          <cell r="Q78">
            <v>341.58</v>
          </cell>
          <cell r="R78">
            <v>2265.41</v>
          </cell>
          <cell r="S78">
            <v>15837.42</v>
          </cell>
          <cell r="T78">
            <v>44579.4</v>
          </cell>
          <cell r="U78">
            <v>151153.57999999999</v>
          </cell>
          <cell r="V78">
            <v>8377.5300000000007</v>
          </cell>
          <cell r="W78">
            <v>353.55</v>
          </cell>
          <cell r="X78">
            <v>2254.91</v>
          </cell>
          <cell r="Y78">
            <v>15816.11</v>
          </cell>
          <cell r="Z78">
            <v>44980.03</v>
          </cell>
          <cell r="AA78">
            <v>150980.73000000001</v>
          </cell>
          <cell r="AB78">
            <v>8391.18</v>
          </cell>
        </row>
        <row r="79">
          <cell r="A79" t="str">
            <v>Yearly_P_D:</v>
          </cell>
          <cell r="B79" t="str">
            <v>GBR_NIR</v>
          </cell>
          <cell r="C79" t="str">
            <v>2019_00</v>
          </cell>
          <cell r="D79">
            <v>52.178600000000003</v>
          </cell>
          <cell r="E79">
            <v>373839</v>
          </cell>
          <cell r="F79">
            <v>1208830</v>
          </cell>
          <cell r="G79">
            <v>171831</v>
          </cell>
          <cell r="H79">
            <v>104886</v>
          </cell>
          <cell r="I79">
            <v>38789</v>
          </cell>
          <cell r="J79">
            <v>1898178</v>
          </cell>
          <cell r="K79">
            <v>135</v>
          </cell>
          <cell r="L79">
            <v>2717</v>
          </cell>
          <cell r="M79">
            <v>2600</v>
          </cell>
          <cell r="N79">
            <v>4544</v>
          </cell>
          <cell r="O79">
            <v>5668</v>
          </cell>
          <cell r="P79">
            <v>15666</v>
          </cell>
          <cell r="Q79">
            <v>363.31</v>
          </cell>
          <cell r="R79">
            <v>2247.86</v>
          </cell>
          <cell r="S79">
            <v>15135.43</v>
          </cell>
          <cell r="T79">
            <v>43324.91</v>
          </cell>
          <cell r="U79">
            <v>146140.91</v>
          </cell>
          <cell r="V79">
            <v>8253.61</v>
          </cell>
          <cell r="W79">
            <v>353.55</v>
          </cell>
          <cell r="X79">
            <v>2254.91</v>
          </cell>
          <cell r="Y79">
            <v>15816.11</v>
          </cell>
          <cell r="Z79">
            <v>44980.03</v>
          </cell>
          <cell r="AA79">
            <v>150980.73000000001</v>
          </cell>
          <cell r="AB79">
            <v>8391.18</v>
          </cell>
        </row>
        <row r="80">
          <cell r="A80" t="str">
            <v>Yearly_P_D:</v>
          </cell>
          <cell r="B80" t="str">
            <v>GBR_NIR</v>
          </cell>
          <cell r="C80" t="str">
            <v>2020_00</v>
          </cell>
          <cell r="D80">
            <v>52.178600000000003</v>
          </cell>
          <cell r="E80">
            <v>374494</v>
          </cell>
          <cell r="F80">
            <v>1209962</v>
          </cell>
          <cell r="G80">
            <v>173557</v>
          </cell>
          <cell r="H80">
            <v>108251</v>
          </cell>
          <cell r="I80">
            <v>39668</v>
          </cell>
          <cell r="J80">
            <v>1905934</v>
          </cell>
          <cell r="K80">
            <v>104</v>
          </cell>
          <cell r="L80">
            <v>2965</v>
          </cell>
          <cell r="M80">
            <v>2951</v>
          </cell>
          <cell r="N80">
            <v>5173</v>
          </cell>
          <cell r="O80">
            <v>6296</v>
          </cell>
          <cell r="P80">
            <v>17491</v>
          </cell>
          <cell r="Q80">
            <v>278.43</v>
          </cell>
          <cell r="R80">
            <v>2451.14</v>
          </cell>
          <cell r="S80">
            <v>17007.68</v>
          </cell>
          <cell r="T80">
            <v>47789.87</v>
          </cell>
          <cell r="U80">
            <v>158727.82</v>
          </cell>
          <cell r="V80">
            <v>9177.52</v>
          </cell>
          <cell r="W80">
            <v>353.55</v>
          </cell>
          <cell r="X80">
            <v>2254.91</v>
          </cell>
          <cell r="Y80">
            <v>15816.11</v>
          </cell>
          <cell r="Z80">
            <v>44980.03</v>
          </cell>
          <cell r="AA80">
            <v>150980.73000000001</v>
          </cell>
          <cell r="AB80">
            <v>8391.18</v>
          </cell>
        </row>
        <row r="81">
          <cell r="A81" t="str">
            <v>Yearly_P_D:</v>
          </cell>
          <cell r="B81" t="str">
            <v>GBR_NIR</v>
          </cell>
          <cell r="C81" t="str">
            <v>2021_00</v>
          </cell>
          <cell r="D81">
            <v>52.178600000000003</v>
          </cell>
          <cell r="E81">
            <v>374470</v>
          </cell>
          <cell r="F81">
            <v>1211080</v>
          </cell>
          <cell r="G81">
            <v>175724</v>
          </cell>
          <cell r="H81">
            <v>111595</v>
          </cell>
          <cell r="I81">
            <v>40677</v>
          </cell>
          <cell r="J81">
            <v>1913547</v>
          </cell>
          <cell r="K81">
            <v>130</v>
          </cell>
          <cell r="L81">
            <v>3074</v>
          </cell>
          <cell r="M81">
            <v>2978</v>
          </cell>
          <cell r="N81">
            <v>5251</v>
          </cell>
          <cell r="O81">
            <v>6151</v>
          </cell>
          <cell r="P81">
            <v>17587</v>
          </cell>
          <cell r="Q81">
            <v>349.73</v>
          </cell>
          <cell r="R81">
            <v>2538.52</v>
          </cell>
          <cell r="S81">
            <v>16951.689999999999</v>
          </cell>
          <cell r="T81">
            <v>47055.01</v>
          </cell>
          <cell r="U81">
            <v>151236.53</v>
          </cell>
          <cell r="V81">
            <v>9190.84</v>
          </cell>
          <cell r="W81">
            <v>353.55</v>
          </cell>
          <cell r="X81">
            <v>2254.91</v>
          </cell>
          <cell r="Y81">
            <v>15816.11</v>
          </cell>
          <cell r="Z81">
            <v>44980.03</v>
          </cell>
          <cell r="AA81">
            <v>150980.73000000001</v>
          </cell>
          <cell r="AB81">
            <v>8391.18</v>
          </cell>
        </row>
        <row r="82">
          <cell r="A82" t="str">
            <v>Yearly_P_D:</v>
          </cell>
          <cell r="B82" t="str">
            <v>GBR_SCO</v>
          </cell>
          <cell r="C82" t="str">
            <v>2017_00</v>
          </cell>
          <cell r="D82">
            <v>52.178600000000003</v>
          </cell>
          <cell r="E82">
            <v>866901</v>
          </cell>
          <cell r="F82">
            <v>3559216</v>
          </cell>
          <cell r="G82">
            <v>566297</v>
          </cell>
          <cell r="H82">
            <v>327943</v>
          </cell>
          <cell r="I82">
            <v>122242</v>
          </cell>
          <cell r="J82">
            <v>5442602</v>
          </cell>
          <cell r="K82">
            <v>257</v>
          </cell>
          <cell r="L82">
            <v>10243</v>
          </cell>
          <cell r="M82">
            <v>10576</v>
          </cell>
          <cell r="N82">
            <v>17452</v>
          </cell>
          <cell r="O82">
            <v>19615</v>
          </cell>
          <cell r="P82">
            <v>58145</v>
          </cell>
          <cell r="Q82">
            <v>296.87</v>
          </cell>
          <cell r="R82">
            <v>2877.95</v>
          </cell>
          <cell r="S82">
            <v>18676.27</v>
          </cell>
          <cell r="T82">
            <v>53218.66</v>
          </cell>
          <cell r="U82">
            <v>160465.79</v>
          </cell>
          <cell r="V82">
            <v>10683.38</v>
          </cell>
          <cell r="W82">
            <v>285.89</v>
          </cell>
          <cell r="X82">
            <v>2945.61</v>
          </cell>
          <cell r="Y82">
            <v>18530.099999999999</v>
          </cell>
          <cell r="Z82">
            <v>52048.76</v>
          </cell>
          <cell r="AA82">
            <v>156104.04</v>
          </cell>
          <cell r="AB82">
            <v>10653.16</v>
          </cell>
        </row>
        <row r="83">
          <cell r="A83" t="str">
            <v>Yearly_P_D:</v>
          </cell>
          <cell r="B83" t="str">
            <v>GBR_SCO</v>
          </cell>
          <cell r="C83" t="str">
            <v>2018_00</v>
          </cell>
          <cell r="D83">
            <v>52.178600000000003</v>
          </cell>
          <cell r="E83">
            <v>868655</v>
          </cell>
          <cell r="F83">
            <v>3560795</v>
          </cell>
          <cell r="G83">
            <v>573477</v>
          </cell>
          <cell r="H83">
            <v>333168</v>
          </cell>
          <cell r="I83">
            <v>124602</v>
          </cell>
          <cell r="J83">
            <v>5460699</v>
          </cell>
          <cell r="K83">
            <v>246</v>
          </cell>
          <cell r="L83">
            <v>10567</v>
          </cell>
          <cell r="M83">
            <v>10726</v>
          </cell>
          <cell r="N83">
            <v>17458</v>
          </cell>
          <cell r="O83">
            <v>19323</v>
          </cell>
          <cell r="P83">
            <v>58322</v>
          </cell>
          <cell r="Q83">
            <v>283.69</v>
          </cell>
          <cell r="R83">
            <v>2967.73</v>
          </cell>
          <cell r="S83">
            <v>18705</v>
          </cell>
          <cell r="T83">
            <v>52402.76</v>
          </cell>
          <cell r="U83">
            <v>155077.96</v>
          </cell>
          <cell r="V83">
            <v>10680.48</v>
          </cell>
          <cell r="W83">
            <v>285.89</v>
          </cell>
          <cell r="X83">
            <v>2945.61</v>
          </cell>
          <cell r="Y83">
            <v>18530.099999999999</v>
          </cell>
          <cell r="Z83">
            <v>52048.76</v>
          </cell>
          <cell r="AA83">
            <v>156104.04</v>
          </cell>
          <cell r="AB83">
            <v>10653.16</v>
          </cell>
        </row>
        <row r="84">
          <cell r="A84" t="str">
            <v>Yearly_P_D:</v>
          </cell>
          <cell r="B84" t="str">
            <v>GBR_SCO</v>
          </cell>
          <cell r="C84" t="str">
            <v>2019_00</v>
          </cell>
          <cell r="D84">
            <v>52.178600000000003</v>
          </cell>
          <cell r="E84">
            <v>867345</v>
          </cell>
          <cell r="F84">
            <v>3553189</v>
          </cell>
          <cell r="G84">
            <v>580169</v>
          </cell>
          <cell r="H84">
            <v>338796</v>
          </cell>
          <cell r="I84">
            <v>126781</v>
          </cell>
          <cell r="J84">
            <v>5466282</v>
          </cell>
          <cell r="K84">
            <v>240</v>
          </cell>
          <cell r="L84">
            <v>10628</v>
          </cell>
          <cell r="M84">
            <v>10564</v>
          </cell>
          <cell r="N84">
            <v>17117</v>
          </cell>
          <cell r="O84">
            <v>19368</v>
          </cell>
          <cell r="P84">
            <v>57918</v>
          </cell>
          <cell r="Q84">
            <v>277.12</v>
          </cell>
          <cell r="R84">
            <v>2991.15</v>
          </cell>
          <cell r="S84">
            <v>18209.03</v>
          </cell>
          <cell r="T84">
            <v>50524.87</v>
          </cell>
          <cell r="U84">
            <v>152768.38</v>
          </cell>
          <cell r="V84">
            <v>10595.63</v>
          </cell>
          <cell r="W84">
            <v>285.89</v>
          </cell>
          <cell r="X84">
            <v>2945.61</v>
          </cell>
          <cell r="Y84">
            <v>18530.099999999999</v>
          </cell>
          <cell r="Z84">
            <v>52048.76</v>
          </cell>
          <cell r="AA84">
            <v>156104.04</v>
          </cell>
          <cell r="AB84">
            <v>10653.16</v>
          </cell>
        </row>
        <row r="85">
          <cell r="A85" t="str">
            <v>Yearly_P_D:</v>
          </cell>
          <cell r="B85" t="str">
            <v>GBR_SCO</v>
          </cell>
          <cell r="C85" t="str">
            <v>2020_00</v>
          </cell>
          <cell r="D85">
            <v>52.178600000000003</v>
          </cell>
          <cell r="E85">
            <v>864146</v>
          </cell>
          <cell r="F85">
            <v>3535800</v>
          </cell>
          <cell r="G85">
            <v>587302</v>
          </cell>
          <cell r="H85">
            <v>343617</v>
          </cell>
          <cell r="I85">
            <v>129047</v>
          </cell>
          <cell r="J85">
            <v>5459915</v>
          </cell>
          <cell r="K85">
            <v>224</v>
          </cell>
          <cell r="L85">
            <v>11438</v>
          </cell>
          <cell r="M85">
            <v>11640</v>
          </cell>
          <cell r="N85">
            <v>18994</v>
          </cell>
          <cell r="O85">
            <v>21566</v>
          </cell>
          <cell r="P85">
            <v>63864</v>
          </cell>
          <cell r="Q85">
            <v>259.38</v>
          </cell>
          <cell r="R85">
            <v>3234.96</v>
          </cell>
          <cell r="S85">
            <v>19820.21</v>
          </cell>
          <cell r="T85">
            <v>55278.62</v>
          </cell>
          <cell r="U85">
            <v>167124.34</v>
          </cell>
          <cell r="V85">
            <v>11696.97</v>
          </cell>
          <cell r="W85">
            <v>285.89</v>
          </cell>
          <cell r="X85">
            <v>2945.61</v>
          </cell>
          <cell r="Y85">
            <v>18530.099999999999</v>
          </cell>
          <cell r="Z85">
            <v>52048.76</v>
          </cell>
          <cell r="AA85">
            <v>156104.04</v>
          </cell>
          <cell r="AB85">
            <v>10653.16</v>
          </cell>
        </row>
        <row r="86">
          <cell r="A86" t="str">
            <v>Yearly_P_D:</v>
          </cell>
          <cell r="B86" t="str">
            <v>GBR_SCO</v>
          </cell>
          <cell r="C86" t="str">
            <v>2021_00</v>
          </cell>
          <cell r="D86">
            <v>52.178600000000003</v>
          </cell>
          <cell r="E86">
            <v>859767</v>
          </cell>
          <cell r="F86">
            <v>3517512</v>
          </cell>
          <cell r="G86">
            <v>592135</v>
          </cell>
          <cell r="H86">
            <v>352140</v>
          </cell>
          <cell r="I86">
            <v>131376</v>
          </cell>
          <cell r="J86">
            <v>5452933</v>
          </cell>
          <cell r="K86">
            <v>259</v>
          </cell>
          <cell r="L86">
            <v>11914</v>
          </cell>
          <cell r="M86">
            <v>11959</v>
          </cell>
          <cell r="N86">
            <v>18853</v>
          </cell>
          <cell r="O86">
            <v>20819</v>
          </cell>
          <cell r="P86">
            <v>63806</v>
          </cell>
          <cell r="Q86">
            <v>301.95</v>
          </cell>
          <cell r="R86">
            <v>3387.12</v>
          </cell>
          <cell r="S86">
            <v>20197.169999999998</v>
          </cell>
          <cell r="T86">
            <v>53539.44</v>
          </cell>
          <cell r="U86">
            <v>158472.75</v>
          </cell>
          <cell r="V86">
            <v>11701.28</v>
          </cell>
          <cell r="W86">
            <v>285.89</v>
          </cell>
          <cell r="X86">
            <v>2945.61</v>
          </cell>
          <cell r="Y86">
            <v>18530.099999999999</v>
          </cell>
          <cell r="Z86">
            <v>52048.76</v>
          </cell>
          <cell r="AA86">
            <v>156104.04</v>
          </cell>
          <cell r="AB86">
            <v>10653.16</v>
          </cell>
        </row>
        <row r="87">
          <cell r="A87" t="str">
            <v>Yearly_P_D:</v>
          </cell>
          <cell r="B87" t="str">
            <v>GRC</v>
          </cell>
          <cell r="C87" t="str">
            <v>2017_00</v>
          </cell>
          <cell r="D87">
            <v>52.178600000000003</v>
          </cell>
          <cell r="E87">
            <v>1556550</v>
          </cell>
          <cell r="F87">
            <v>6896475</v>
          </cell>
          <cell r="G87">
            <v>1141801</v>
          </cell>
          <cell r="H87">
            <v>852321</v>
          </cell>
          <cell r="I87">
            <v>351953</v>
          </cell>
          <cell r="J87">
            <v>10799103</v>
          </cell>
          <cell r="K87">
            <v>473</v>
          </cell>
          <cell r="L87">
            <v>15925</v>
          </cell>
          <cell r="M87">
            <v>17217</v>
          </cell>
          <cell r="N87">
            <v>38351</v>
          </cell>
          <cell r="O87">
            <v>52553</v>
          </cell>
          <cell r="P87">
            <v>124521</v>
          </cell>
          <cell r="Q87">
            <v>304.27</v>
          </cell>
          <cell r="R87">
            <v>2309.2600000000002</v>
          </cell>
          <cell r="S87">
            <v>15078.93</v>
          </cell>
          <cell r="T87">
            <v>44996.58</v>
          </cell>
          <cell r="U87">
            <v>149318.57</v>
          </cell>
          <cell r="V87">
            <v>11530.71</v>
          </cell>
          <cell r="W87">
            <v>298.44</v>
          </cell>
          <cell r="X87">
            <v>2296.58</v>
          </cell>
          <cell r="Y87">
            <v>14918.77</v>
          </cell>
          <cell r="Z87">
            <v>43469.81</v>
          </cell>
          <cell r="AA87">
            <v>146292.79999999999</v>
          </cell>
          <cell r="AB87">
            <v>11444.58</v>
          </cell>
        </row>
        <row r="88">
          <cell r="A88" t="str">
            <v>Yearly_P_D:</v>
          </cell>
          <cell r="B88" t="str">
            <v>GRC</v>
          </cell>
          <cell r="C88" t="str">
            <v>2018_00</v>
          </cell>
          <cell r="D88">
            <v>52.178600000000003</v>
          </cell>
          <cell r="E88">
            <v>1547584</v>
          </cell>
          <cell r="F88">
            <v>6861429</v>
          </cell>
          <cell r="G88">
            <v>1160264</v>
          </cell>
          <cell r="H88">
            <v>840793</v>
          </cell>
          <cell r="I88">
            <v>363895</v>
          </cell>
          <cell r="J88">
            <v>10773967</v>
          </cell>
          <cell r="K88">
            <v>451</v>
          </cell>
          <cell r="L88">
            <v>15656</v>
          </cell>
          <cell r="M88">
            <v>17142</v>
          </cell>
          <cell r="N88">
            <v>35825</v>
          </cell>
          <cell r="O88">
            <v>51390</v>
          </cell>
          <cell r="P88">
            <v>120466</v>
          </cell>
          <cell r="Q88">
            <v>291.45</v>
          </cell>
          <cell r="R88">
            <v>2281.8200000000002</v>
          </cell>
          <cell r="S88">
            <v>14774.49</v>
          </cell>
          <cell r="T88">
            <v>42609.38</v>
          </cell>
          <cell r="U88">
            <v>141223.35999999999</v>
          </cell>
          <cell r="V88">
            <v>11181.22</v>
          </cell>
          <cell r="W88">
            <v>298.44</v>
          </cell>
          <cell r="X88">
            <v>2296.58</v>
          </cell>
          <cell r="Y88">
            <v>14918.77</v>
          </cell>
          <cell r="Z88">
            <v>43469.81</v>
          </cell>
          <cell r="AA88">
            <v>146292.79999999999</v>
          </cell>
          <cell r="AB88">
            <v>11444.58</v>
          </cell>
        </row>
        <row r="89">
          <cell r="A89" t="str">
            <v>Yearly_P_D:</v>
          </cell>
          <cell r="B89" t="str">
            <v>GRC</v>
          </cell>
          <cell r="C89" t="str">
            <v>2019_00</v>
          </cell>
          <cell r="D89">
            <v>52.178600000000003</v>
          </cell>
          <cell r="E89">
            <v>1537892</v>
          </cell>
          <cell r="F89">
            <v>6836447</v>
          </cell>
          <cell r="G89">
            <v>1174977</v>
          </cell>
          <cell r="H89">
            <v>835368</v>
          </cell>
          <cell r="I89">
            <v>374841</v>
          </cell>
          <cell r="J89">
            <v>10759526</v>
          </cell>
          <cell r="K89">
            <v>460</v>
          </cell>
          <cell r="L89">
            <v>15714</v>
          </cell>
          <cell r="M89">
            <v>17510</v>
          </cell>
          <cell r="N89">
            <v>35756</v>
          </cell>
          <cell r="O89">
            <v>55602</v>
          </cell>
          <cell r="P89">
            <v>125045</v>
          </cell>
          <cell r="Q89">
            <v>299.58999999999997</v>
          </cell>
          <cell r="R89">
            <v>2298.67</v>
          </cell>
          <cell r="S89">
            <v>14902.88</v>
          </cell>
          <cell r="T89">
            <v>42803.48</v>
          </cell>
          <cell r="U89">
            <v>148336.45000000001</v>
          </cell>
          <cell r="V89">
            <v>11621.82</v>
          </cell>
          <cell r="W89">
            <v>298.44</v>
          </cell>
          <cell r="X89">
            <v>2296.58</v>
          </cell>
          <cell r="Y89">
            <v>14918.77</v>
          </cell>
          <cell r="Z89">
            <v>43469.81</v>
          </cell>
          <cell r="AA89">
            <v>146292.79999999999</v>
          </cell>
          <cell r="AB89">
            <v>11444.58</v>
          </cell>
        </row>
        <row r="90">
          <cell r="A90" t="str">
            <v>Yearly_P_D:</v>
          </cell>
          <cell r="B90" t="str">
            <v>GRC</v>
          </cell>
          <cell r="C90" t="str">
            <v>2020_00</v>
          </cell>
          <cell r="D90">
            <v>52.178600000000003</v>
          </cell>
          <cell r="E90">
            <v>1519590</v>
          </cell>
          <cell r="F90">
            <v>6807846</v>
          </cell>
          <cell r="G90">
            <v>1185632</v>
          </cell>
          <cell r="H90">
            <v>837179</v>
          </cell>
          <cell r="I90">
            <v>383401</v>
          </cell>
          <cell r="J90">
            <v>10733650</v>
          </cell>
          <cell r="K90">
            <v>396</v>
          </cell>
          <cell r="L90">
            <v>16098</v>
          </cell>
          <cell r="M90">
            <v>18798</v>
          </cell>
          <cell r="N90">
            <v>36879</v>
          </cell>
          <cell r="O90">
            <v>58554</v>
          </cell>
          <cell r="P90">
            <v>130727</v>
          </cell>
          <cell r="Q90">
            <v>260.98</v>
          </cell>
          <cell r="R90">
            <v>2364.67</v>
          </cell>
          <cell r="S90">
            <v>15855.28</v>
          </cell>
          <cell r="T90">
            <v>44051.66</v>
          </cell>
          <cell r="U90">
            <v>152723.82999999999</v>
          </cell>
          <cell r="V90">
            <v>12179.18</v>
          </cell>
          <cell r="W90">
            <v>298.44</v>
          </cell>
          <cell r="X90">
            <v>2296.58</v>
          </cell>
          <cell r="Y90">
            <v>14918.77</v>
          </cell>
          <cell r="Z90">
            <v>43469.81</v>
          </cell>
          <cell r="AA90">
            <v>146292.79999999999</v>
          </cell>
          <cell r="AB90">
            <v>11444.58</v>
          </cell>
        </row>
        <row r="91">
          <cell r="A91" t="str">
            <v>Yearly_P_D:</v>
          </cell>
          <cell r="B91" t="str">
            <v>GRC</v>
          </cell>
          <cell r="C91" t="str">
            <v>2021_00</v>
          </cell>
          <cell r="D91">
            <v>52.178600000000003</v>
          </cell>
          <cell r="E91">
            <v>1490975</v>
          </cell>
          <cell r="F91">
            <v>6768108</v>
          </cell>
          <cell r="G91">
            <v>1193609</v>
          </cell>
          <cell r="H91">
            <v>843307</v>
          </cell>
          <cell r="I91">
            <v>393038</v>
          </cell>
          <cell r="J91">
            <v>10689038</v>
          </cell>
          <cell r="K91">
            <v>432</v>
          </cell>
          <cell r="L91">
            <v>18649</v>
          </cell>
          <cell r="M91">
            <v>21406</v>
          </cell>
          <cell r="N91">
            <v>39671</v>
          </cell>
          <cell r="O91">
            <v>63838</v>
          </cell>
          <cell r="P91">
            <v>143997</v>
          </cell>
          <cell r="Q91">
            <v>289.89</v>
          </cell>
          <cell r="R91">
            <v>2755.48</v>
          </cell>
          <cell r="S91">
            <v>17934.599999999999</v>
          </cell>
          <cell r="T91">
            <v>47042.18</v>
          </cell>
          <cell r="U91">
            <v>162422.76</v>
          </cell>
          <cell r="V91">
            <v>13471.55</v>
          </cell>
          <cell r="W91">
            <v>298.44</v>
          </cell>
          <cell r="X91">
            <v>2296.58</v>
          </cell>
          <cell r="Y91">
            <v>14918.77</v>
          </cell>
          <cell r="Z91">
            <v>43469.81</v>
          </cell>
          <cell r="AA91">
            <v>146292.79999999999</v>
          </cell>
          <cell r="AB91">
            <v>11444.58</v>
          </cell>
        </row>
        <row r="92">
          <cell r="A92" t="str">
            <v>Yearly_P_D:</v>
          </cell>
          <cell r="B92" t="str">
            <v>HRV</v>
          </cell>
          <cell r="C92" t="str">
            <v>2017_00</v>
          </cell>
          <cell r="D92">
            <v>52.178600000000003</v>
          </cell>
          <cell r="E92">
            <v>600538</v>
          </cell>
          <cell r="F92">
            <v>2720299</v>
          </cell>
          <cell r="G92">
            <v>438296</v>
          </cell>
          <cell r="H92">
            <v>300148</v>
          </cell>
          <cell r="I92">
            <v>84152</v>
          </cell>
          <cell r="J92">
            <v>4143434</v>
          </cell>
          <cell r="K92">
            <v>233</v>
          </cell>
          <cell r="L92">
            <v>8933</v>
          </cell>
          <cell r="M92">
            <v>9728</v>
          </cell>
          <cell r="N92">
            <v>19057</v>
          </cell>
          <cell r="O92">
            <v>15517</v>
          </cell>
          <cell r="P92">
            <v>53470</v>
          </cell>
          <cell r="Q92">
            <v>388.16</v>
          </cell>
          <cell r="R92">
            <v>3284.16</v>
          </cell>
          <cell r="S92">
            <v>22197.13</v>
          </cell>
          <cell r="T92">
            <v>63492.1</v>
          </cell>
          <cell r="U92">
            <v>184397.62</v>
          </cell>
          <cell r="V92">
            <v>12904.86</v>
          </cell>
          <cell r="W92">
            <v>369.62</v>
          </cell>
          <cell r="X92">
            <v>3273.08</v>
          </cell>
          <cell r="Y92">
            <v>21594.66</v>
          </cell>
          <cell r="Z92">
            <v>61172.800000000003</v>
          </cell>
          <cell r="AA92">
            <v>179355.47</v>
          </cell>
          <cell r="AB92">
            <v>12814.77</v>
          </cell>
        </row>
        <row r="93">
          <cell r="A93" t="str">
            <v>Yearly_P_D:</v>
          </cell>
          <cell r="B93" t="str">
            <v>HRV</v>
          </cell>
          <cell r="C93" t="str">
            <v>2018_00</v>
          </cell>
          <cell r="D93">
            <v>52.178600000000003</v>
          </cell>
          <cell r="E93">
            <v>592907</v>
          </cell>
          <cell r="F93">
            <v>2676602</v>
          </cell>
          <cell r="G93">
            <v>448531</v>
          </cell>
          <cell r="H93">
            <v>298663</v>
          </cell>
          <cell r="I93">
            <v>87830</v>
          </cell>
          <cell r="J93">
            <v>4104534</v>
          </cell>
          <cell r="K93">
            <v>226</v>
          </cell>
          <cell r="L93">
            <v>8928</v>
          </cell>
          <cell r="M93">
            <v>9627</v>
          </cell>
          <cell r="N93">
            <v>18156</v>
          </cell>
          <cell r="O93">
            <v>15833</v>
          </cell>
          <cell r="P93">
            <v>52772</v>
          </cell>
          <cell r="Q93">
            <v>382.4</v>
          </cell>
          <cell r="R93">
            <v>3335.73</v>
          </cell>
          <cell r="S93">
            <v>21463.39</v>
          </cell>
          <cell r="T93">
            <v>60793.53</v>
          </cell>
          <cell r="U93">
            <v>180276.75</v>
          </cell>
          <cell r="V93">
            <v>12857.17</v>
          </cell>
          <cell r="W93">
            <v>369.62</v>
          </cell>
          <cell r="X93">
            <v>3273.08</v>
          </cell>
          <cell r="Y93">
            <v>21594.66</v>
          </cell>
          <cell r="Z93">
            <v>61172.800000000003</v>
          </cell>
          <cell r="AA93">
            <v>179355.47</v>
          </cell>
          <cell r="AB93">
            <v>12814.77</v>
          </cell>
        </row>
        <row r="94">
          <cell r="A94" t="str">
            <v>Yearly_P_D:</v>
          </cell>
          <cell r="B94" t="str">
            <v>HRV</v>
          </cell>
          <cell r="C94" t="str">
            <v>2019_00</v>
          </cell>
          <cell r="D94">
            <v>52.178600000000003</v>
          </cell>
          <cell r="E94">
            <v>586781</v>
          </cell>
          <cell r="F94">
            <v>2644660</v>
          </cell>
          <cell r="G94">
            <v>463625</v>
          </cell>
          <cell r="H94">
            <v>293993</v>
          </cell>
          <cell r="I94">
            <v>91614</v>
          </cell>
          <cell r="J94">
            <v>4080674</v>
          </cell>
          <cell r="K94">
            <v>198</v>
          </cell>
          <cell r="L94">
            <v>8461</v>
          </cell>
          <cell r="M94">
            <v>9793</v>
          </cell>
          <cell r="N94">
            <v>17414</v>
          </cell>
          <cell r="O94">
            <v>15885</v>
          </cell>
          <cell r="P94">
            <v>51752</v>
          </cell>
          <cell r="Q94">
            <v>338.3</v>
          </cell>
          <cell r="R94">
            <v>3199.35</v>
          </cell>
          <cell r="S94">
            <v>21123.46</v>
          </cell>
          <cell r="T94">
            <v>59232.77</v>
          </cell>
          <cell r="U94">
            <v>173392.05</v>
          </cell>
          <cell r="V94">
            <v>12682.28</v>
          </cell>
          <cell r="W94">
            <v>369.62</v>
          </cell>
          <cell r="X94">
            <v>3273.08</v>
          </cell>
          <cell r="Y94">
            <v>21594.66</v>
          </cell>
          <cell r="Z94">
            <v>61172.800000000003</v>
          </cell>
          <cell r="AA94">
            <v>179355.47</v>
          </cell>
          <cell r="AB94">
            <v>12814.77</v>
          </cell>
        </row>
        <row r="95">
          <cell r="A95" t="str">
            <v>Yearly_P_D:</v>
          </cell>
          <cell r="B95" t="str">
            <v>HRV</v>
          </cell>
          <cell r="C95" t="str">
            <v>2020_00</v>
          </cell>
          <cell r="D95">
            <v>52.178600000000003</v>
          </cell>
          <cell r="E95">
            <v>579778</v>
          </cell>
          <cell r="F95">
            <v>2619009</v>
          </cell>
          <cell r="G95">
            <v>482140</v>
          </cell>
          <cell r="H95">
            <v>285944</v>
          </cell>
          <cell r="I95">
            <v>95076</v>
          </cell>
          <cell r="J95">
            <v>4061949</v>
          </cell>
          <cell r="K95">
            <v>200</v>
          </cell>
          <cell r="L95">
            <v>8661</v>
          </cell>
          <cell r="M95">
            <v>11411</v>
          </cell>
          <cell r="N95">
            <v>18790</v>
          </cell>
          <cell r="O95">
            <v>17889</v>
          </cell>
          <cell r="P95">
            <v>56951</v>
          </cell>
          <cell r="Q95">
            <v>344.96</v>
          </cell>
          <cell r="R95">
            <v>3307.13</v>
          </cell>
          <cell r="S95">
            <v>23667.48</v>
          </cell>
          <cell r="T95">
            <v>65712.69</v>
          </cell>
          <cell r="U95">
            <v>188155.77</v>
          </cell>
          <cell r="V95">
            <v>14020.83</v>
          </cell>
          <cell r="W95">
            <v>369.62</v>
          </cell>
          <cell r="X95">
            <v>3273.08</v>
          </cell>
          <cell r="Y95">
            <v>21594.66</v>
          </cell>
          <cell r="Z95">
            <v>61172.800000000003</v>
          </cell>
          <cell r="AA95">
            <v>179355.47</v>
          </cell>
          <cell r="AB95">
            <v>12814.77</v>
          </cell>
        </row>
        <row r="96">
          <cell r="A96" t="str">
            <v>Yearly_P_D:</v>
          </cell>
          <cell r="B96" t="str">
            <v>HRV</v>
          </cell>
          <cell r="C96" t="str">
            <v>2021_00</v>
          </cell>
          <cell r="D96">
            <v>52.178600000000003</v>
          </cell>
          <cell r="E96">
            <v>574909</v>
          </cell>
          <cell r="F96">
            <v>2591491</v>
          </cell>
          <cell r="G96">
            <v>497093</v>
          </cell>
          <cell r="H96">
            <v>279089</v>
          </cell>
          <cell r="I96">
            <v>97131</v>
          </cell>
          <cell r="J96">
            <v>4039715</v>
          </cell>
          <cell r="K96">
            <v>202</v>
          </cell>
          <cell r="L96">
            <v>9585</v>
          </cell>
          <cell r="M96">
            <v>13373</v>
          </cell>
          <cell r="N96">
            <v>19970</v>
          </cell>
          <cell r="O96">
            <v>19787</v>
          </cell>
          <cell r="P96">
            <v>62919</v>
          </cell>
          <cell r="Q96">
            <v>351.67</v>
          </cell>
          <cell r="R96">
            <v>3698.74</v>
          </cell>
          <cell r="S96">
            <v>26904.2</v>
          </cell>
          <cell r="T96">
            <v>71557.45</v>
          </cell>
          <cell r="U96">
            <v>203713.58</v>
          </cell>
          <cell r="V96">
            <v>15575.19</v>
          </cell>
          <cell r="W96">
            <v>369.62</v>
          </cell>
          <cell r="X96">
            <v>3273.08</v>
          </cell>
          <cell r="Y96">
            <v>21594.66</v>
          </cell>
          <cell r="Z96">
            <v>61172.800000000003</v>
          </cell>
          <cell r="AA96">
            <v>179355.47</v>
          </cell>
          <cell r="AB96">
            <v>12814.77</v>
          </cell>
        </row>
        <row r="97">
          <cell r="A97" t="str">
            <v>Yearly_P_D:</v>
          </cell>
          <cell r="B97" t="str">
            <v>HUN</v>
          </cell>
          <cell r="C97" t="str">
            <v>2017_00</v>
          </cell>
          <cell r="D97">
            <v>52.178600000000003</v>
          </cell>
          <cell r="E97">
            <v>1427166</v>
          </cell>
          <cell r="F97">
            <v>6547563</v>
          </cell>
          <cell r="G97">
            <v>1063792</v>
          </cell>
          <cell r="H97">
            <v>589610</v>
          </cell>
          <cell r="I97">
            <v>193217</v>
          </cell>
          <cell r="J97">
            <v>9821351</v>
          </cell>
          <cell r="K97">
            <v>531</v>
          </cell>
          <cell r="L97">
            <v>29582</v>
          </cell>
          <cell r="M97">
            <v>29376</v>
          </cell>
          <cell r="N97">
            <v>38345</v>
          </cell>
          <cell r="O97">
            <v>33920</v>
          </cell>
          <cell r="P97">
            <v>131756</v>
          </cell>
          <cell r="Q97">
            <v>372.47</v>
          </cell>
          <cell r="R97">
            <v>4518.03</v>
          </cell>
          <cell r="S97">
            <v>27614.87</v>
          </cell>
          <cell r="T97">
            <v>65034.99</v>
          </cell>
          <cell r="U97">
            <v>175558.5</v>
          </cell>
          <cell r="V97">
            <v>13415.3</v>
          </cell>
          <cell r="W97">
            <v>349.77</v>
          </cell>
          <cell r="X97">
            <v>4409.25</v>
          </cell>
          <cell r="Y97">
            <v>27299.29</v>
          </cell>
          <cell r="Z97">
            <v>63505.66</v>
          </cell>
          <cell r="AA97">
            <v>172866.67</v>
          </cell>
          <cell r="AB97">
            <v>13337.48</v>
          </cell>
        </row>
        <row r="98">
          <cell r="A98" t="str">
            <v>Yearly_P_D:</v>
          </cell>
          <cell r="B98" t="str">
            <v>HUN</v>
          </cell>
          <cell r="C98" t="str">
            <v>2018_00</v>
          </cell>
          <cell r="D98">
            <v>52.178600000000003</v>
          </cell>
          <cell r="E98">
            <v>1426265</v>
          </cell>
          <cell r="F98">
            <v>6504535</v>
          </cell>
          <cell r="G98">
            <v>1083372</v>
          </cell>
          <cell r="H98">
            <v>598540</v>
          </cell>
          <cell r="I98">
            <v>196749</v>
          </cell>
          <cell r="J98">
            <v>9809463</v>
          </cell>
          <cell r="K98">
            <v>442</v>
          </cell>
          <cell r="L98">
            <v>29088</v>
          </cell>
          <cell r="M98">
            <v>29732</v>
          </cell>
          <cell r="N98">
            <v>38005</v>
          </cell>
          <cell r="O98">
            <v>33981</v>
          </cell>
          <cell r="P98">
            <v>131251</v>
          </cell>
          <cell r="Q98">
            <v>310.60000000000002</v>
          </cell>
          <cell r="R98">
            <v>4472.05</v>
          </cell>
          <cell r="S98">
            <v>27444.59</v>
          </cell>
          <cell r="T98">
            <v>63496.22</v>
          </cell>
          <cell r="U98">
            <v>172717.11</v>
          </cell>
          <cell r="V98">
            <v>13380.07</v>
          </cell>
          <cell r="W98">
            <v>349.77</v>
          </cell>
          <cell r="X98">
            <v>4409.25</v>
          </cell>
          <cell r="Y98">
            <v>27299.29</v>
          </cell>
          <cell r="Z98">
            <v>63505.66</v>
          </cell>
          <cell r="AA98">
            <v>172866.67</v>
          </cell>
          <cell r="AB98">
            <v>13337.48</v>
          </cell>
        </row>
        <row r="99">
          <cell r="A99" t="str">
            <v>Yearly_P_D:</v>
          </cell>
          <cell r="B99" t="str">
            <v>HUN</v>
          </cell>
          <cell r="C99" t="str">
            <v>2019_00</v>
          </cell>
          <cell r="D99">
            <v>52.178600000000003</v>
          </cell>
          <cell r="E99">
            <v>1426094</v>
          </cell>
          <cell r="F99">
            <v>6453202</v>
          </cell>
          <cell r="G99">
            <v>1114526</v>
          </cell>
          <cell r="H99">
            <v>610370</v>
          </cell>
          <cell r="I99">
            <v>199380</v>
          </cell>
          <cell r="J99">
            <v>9803573</v>
          </cell>
          <cell r="K99">
            <v>522</v>
          </cell>
          <cell r="L99">
            <v>27346</v>
          </cell>
          <cell r="M99">
            <v>29912</v>
          </cell>
          <cell r="N99">
            <v>37834</v>
          </cell>
          <cell r="O99">
            <v>33959</v>
          </cell>
          <cell r="P99">
            <v>129574</v>
          </cell>
          <cell r="Q99">
            <v>366.22</v>
          </cell>
          <cell r="R99">
            <v>4237.68</v>
          </cell>
          <cell r="S99">
            <v>26838.41</v>
          </cell>
          <cell r="T99">
            <v>61985.78</v>
          </cell>
          <cell r="U99">
            <v>170324.41</v>
          </cell>
          <cell r="V99">
            <v>13217.08</v>
          </cell>
          <cell r="W99">
            <v>349.77</v>
          </cell>
          <cell r="X99">
            <v>4409.25</v>
          </cell>
          <cell r="Y99">
            <v>27299.29</v>
          </cell>
          <cell r="Z99">
            <v>63505.66</v>
          </cell>
          <cell r="AA99">
            <v>172866.67</v>
          </cell>
          <cell r="AB99">
            <v>13337.48</v>
          </cell>
        </row>
        <row r="100">
          <cell r="A100" t="str">
            <v>Yearly_P_D:</v>
          </cell>
          <cell r="B100" t="str">
            <v>HUN</v>
          </cell>
          <cell r="C100" t="str">
            <v>2020_00</v>
          </cell>
          <cell r="D100">
            <v>52.178600000000003</v>
          </cell>
          <cell r="E100">
            <v>1423821</v>
          </cell>
          <cell r="F100">
            <v>6390498</v>
          </cell>
          <cell r="G100">
            <v>1150621</v>
          </cell>
          <cell r="H100">
            <v>619250</v>
          </cell>
          <cell r="I100">
            <v>201206</v>
          </cell>
          <cell r="J100">
            <v>9785399</v>
          </cell>
          <cell r="K100">
            <v>454</v>
          </cell>
          <cell r="L100">
            <v>28009</v>
          </cell>
          <cell r="M100">
            <v>33913</v>
          </cell>
          <cell r="N100">
            <v>41954</v>
          </cell>
          <cell r="O100">
            <v>36497</v>
          </cell>
          <cell r="P100">
            <v>140831</v>
          </cell>
          <cell r="Q100">
            <v>319.33999999999997</v>
          </cell>
          <cell r="R100">
            <v>4383.07</v>
          </cell>
          <cell r="S100">
            <v>29474.41</v>
          </cell>
          <cell r="T100">
            <v>67750.320000000007</v>
          </cell>
          <cell r="U100">
            <v>181395.52</v>
          </cell>
          <cell r="V100">
            <v>14391.95</v>
          </cell>
          <cell r="W100">
            <v>349.77</v>
          </cell>
          <cell r="X100">
            <v>4409.25</v>
          </cell>
          <cell r="Y100">
            <v>27299.29</v>
          </cell>
          <cell r="Z100">
            <v>63505.66</v>
          </cell>
          <cell r="AA100">
            <v>172866.67</v>
          </cell>
          <cell r="AB100">
            <v>13337.48</v>
          </cell>
        </row>
        <row r="101">
          <cell r="A101" t="str">
            <v>Yearly_P_D:</v>
          </cell>
          <cell r="B101" t="str">
            <v>HUN</v>
          </cell>
          <cell r="C101" t="str">
            <v>2021_00</v>
          </cell>
          <cell r="D101">
            <v>52.178600000000003</v>
          </cell>
          <cell r="E101">
            <v>1414972</v>
          </cell>
          <cell r="F101">
            <v>6328313</v>
          </cell>
          <cell r="G101">
            <v>1175129</v>
          </cell>
          <cell r="H101">
            <v>620365</v>
          </cell>
          <cell r="I101">
            <v>200234</v>
          </cell>
          <cell r="J101">
            <v>9739015</v>
          </cell>
          <cell r="K101">
            <v>444</v>
          </cell>
          <cell r="L101">
            <v>32663</v>
          </cell>
          <cell r="M101">
            <v>39938</v>
          </cell>
          <cell r="N101">
            <v>45444</v>
          </cell>
          <cell r="O101">
            <v>37174</v>
          </cell>
          <cell r="P101">
            <v>155665</v>
          </cell>
          <cell r="Q101">
            <v>314.17</v>
          </cell>
          <cell r="R101">
            <v>5161.41</v>
          </cell>
          <cell r="S101">
            <v>33986.86</v>
          </cell>
          <cell r="T101">
            <v>73254.12</v>
          </cell>
          <cell r="U101">
            <v>185653.92</v>
          </cell>
          <cell r="V101">
            <v>15983.67</v>
          </cell>
          <cell r="W101">
            <v>349.77</v>
          </cell>
          <cell r="X101">
            <v>4409.25</v>
          </cell>
          <cell r="Y101">
            <v>27299.29</v>
          </cell>
          <cell r="Z101">
            <v>63505.66</v>
          </cell>
          <cell r="AA101">
            <v>172866.67</v>
          </cell>
          <cell r="AB101">
            <v>13337.48</v>
          </cell>
        </row>
        <row r="102">
          <cell r="A102" t="str">
            <v>Yearly_P_D:</v>
          </cell>
          <cell r="B102" t="str">
            <v>ISL</v>
          </cell>
          <cell r="C102" t="str">
            <v>2017_00</v>
          </cell>
          <cell r="D102">
            <v>52.178600000000003</v>
          </cell>
          <cell r="E102">
            <v>67293</v>
          </cell>
          <cell r="F102">
            <v>228958</v>
          </cell>
          <cell r="G102">
            <v>27966</v>
          </cell>
          <cell r="H102">
            <v>14156</v>
          </cell>
          <cell r="I102">
            <v>6244</v>
          </cell>
          <cell r="J102">
            <v>344618</v>
          </cell>
          <cell r="K102">
            <v>19</v>
          </cell>
          <cell r="L102">
            <v>348</v>
          </cell>
          <cell r="M102">
            <v>343</v>
          </cell>
          <cell r="N102">
            <v>641</v>
          </cell>
          <cell r="O102">
            <v>888</v>
          </cell>
          <cell r="P102">
            <v>2240</v>
          </cell>
          <cell r="Q102">
            <v>282.35000000000002</v>
          </cell>
          <cell r="R102">
            <v>1522.58</v>
          </cell>
          <cell r="S102">
            <v>12273.7</v>
          </cell>
          <cell r="T102">
            <v>45294.69</v>
          </cell>
          <cell r="U102">
            <v>142203.29</v>
          </cell>
          <cell r="V102">
            <v>6500.14</v>
          </cell>
          <cell r="W102">
            <v>172.75</v>
          </cell>
          <cell r="X102">
            <v>1568.96</v>
          </cell>
          <cell r="Y102">
            <v>11811.09</v>
          </cell>
          <cell r="Z102">
            <v>42032.03</v>
          </cell>
          <cell r="AA102">
            <v>144577.79999999999</v>
          </cell>
          <cell r="AB102">
            <v>6399.55</v>
          </cell>
        </row>
        <row r="103">
          <cell r="A103" t="str">
            <v>Yearly_P_D:</v>
          </cell>
          <cell r="B103" t="str">
            <v>ISL</v>
          </cell>
          <cell r="C103" t="str">
            <v>2018_00</v>
          </cell>
          <cell r="D103">
            <v>52.178600000000003</v>
          </cell>
          <cell r="E103">
            <v>67800</v>
          </cell>
          <cell r="F103">
            <v>236103</v>
          </cell>
          <cell r="G103">
            <v>29076</v>
          </cell>
          <cell r="H103">
            <v>14600</v>
          </cell>
          <cell r="I103">
            <v>6350</v>
          </cell>
          <cell r="J103">
            <v>353930</v>
          </cell>
          <cell r="K103">
            <v>10</v>
          </cell>
          <cell r="L103">
            <v>369</v>
          </cell>
          <cell r="M103">
            <v>335</v>
          </cell>
          <cell r="N103">
            <v>613</v>
          </cell>
          <cell r="O103">
            <v>921</v>
          </cell>
          <cell r="P103">
            <v>2249</v>
          </cell>
          <cell r="Q103">
            <v>147.49</v>
          </cell>
          <cell r="R103">
            <v>1566.65</v>
          </cell>
          <cell r="S103">
            <v>11552.18</v>
          </cell>
          <cell r="T103">
            <v>41985.919999999998</v>
          </cell>
          <cell r="U103">
            <v>145048.88</v>
          </cell>
          <cell r="V103">
            <v>6356.78</v>
          </cell>
          <cell r="W103">
            <v>172.75</v>
          </cell>
          <cell r="X103">
            <v>1568.96</v>
          </cell>
          <cell r="Y103">
            <v>11811.09</v>
          </cell>
          <cell r="Z103">
            <v>42032.03</v>
          </cell>
          <cell r="AA103">
            <v>144577.79999999999</v>
          </cell>
          <cell r="AB103">
            <v>6399.55</v>
          </cell>
        </row>
        <row r="104">
          <cell r="A104" t="str">
            <v>Yearly_P_D:</v>
          </cell>
          <cell r="B104" t="str">
            <v>ISL</v>
          </cell>
          <cell r="C104" t="str">
            <v>2019_00</v>
          </cell>
          <cell r="D104">
            <v>52.178600000000003</v>
          </cell>
          <cell r="E104">
            <v>67861</v>
          </cell>
          <cell r="F104">
            <v>239478</v>
          </cell>
          <cell r="G104">
            <v>30217</v>
          </cell>
          <cell r="H104">
            <v>15128</v>
          </cell>
          <cell r="I104">
            <v>6459</v>
          </cell>
          <cell r="J104">
            <v>359146</v>
          </cell>
          <cell r="K104">
            <v>6</v>
          </cell>
          <cell r="L104">
            <v>387</v>
          </cell>
          <cell r="M104">
            <v>350</v>
          </cell>
          <cell r="N104">
            <v>587</v>
          </cell>
          <cell r="O104">
            <v>946</v>
          </cell>
          <cell r="P104">
            <v>2277</v>
          </cell>
          <cell r="Q104">
            <v>88.41</v>
          </cell>
          <cell r="R104">
            <v>1617.65</v>
          </cell>
          <cell r="S104">
            <v>11607.39</v>
          </cell>
          <cell r="T104">
            <v>38815.49</v>
          </cell>
          <cell r="U104">
            <v>146481.22</v>
          </cell>
          <cell r="V104">
            <v>6341.73</v>
          </cell>
          <cell r="W104">
            <v>172.75</v>
          </cell>
          <cell r="X104">
            <v>1568.96</v>
          </cell>
          <cell r="Y104">
            <v>11811.09</v>
          </cell>
          <cell r="Z104">
            <v>42032.03</v>
          </cell>
          <cell r="AA104">
            <v>144577.79999999999</v>
          </cell>
          <cell r="AB104">
            <v>6399.55</v>
          </cell>
        </row>
        <row r="105">
          <cell r="A105" t="str">
            <v>Yearly_P_D:</v>
          </cell>
          <cell r="B105" t="str">
            <v>ISL</v>
          </cell>
          <cell r="C105" t="str">
            <v>2020_00</v>
          </cell>
          <cell r="D105">
            <v>52.178600000000003</v>
          </cell>
          <cell r="E105">
            <v>67498</v>
          </cell>
          <cell r="F105">
            <v>239827</v>
          </cell>
          <cell r="G105">
            <v>31250</v>
          </cell>
          <cell r="H105">
            <v>15797</v>
          </cell>
          <cell r="I105">
            <v>6525</v>
          </cell>
          <cell r="J105">
            <v>360900</v>
          </cell>
          <cell r="K105">
            <v>20</v>
          </cell>
          <cell r="L105">
            <v>380</v>
          </cell>
          <cell r="M105">
            <v>359</v>
          </cell>
          <cell r="N105">
            <v>620</v>
          </cell>
          <cell r="O105">
            <v>919</v>
          </cell>
          <cell r="P105">
            <v>2300</v>
          </cell>
          <cell r="Q105">
            <v>296.3</v>
          </cell>
          <cell r="R105">
            <v>1587.3</v>
          </cell>
          <cell r="S105">
            <v>11491.11</v>
          </cell>
          <cell r="T105">
            <v>39282.980000000003</v>
          </cell>
          <cell r="U105">
            <v>140973.53</v>
          </cell>
          <cell r="V105">
            <v>6373.83</v>
          </cell>
          <cell r="W105">
            <v>172.75</v>
          </cell>
          <cell r="X105">
            <v>1568.96</v>
          </cell>
          <cell r="Y105">
            <v>11811.09</v>
          </cell>
          <cell r="Z105">
            <v>42032.03</v>
          </cell>
          <cell r="AA105">
            <v>144577.79999999999</v>
          </cell>
          <cell r="AB105">
            <v>6399.55</v>
          </cell>
        </row>
        <row r="106">
          <cell r="A106" t="str">
            <v>Yearly_P_D:</v>
          </cell>
          <cell r="B106" t="str">
            <v>ISL</v>
          </cell>
          <cell r="C106" t="str">
            <v>2021_00</v>
          </cell>
          <cell r="D106">
            <v>52.178600000000003</v>
          </cell>
          <cell r="E106">
            <v>67044</v>
          </cell>
          <cell r="F106">
            <v>240081</v>
          </cell>
          <cell r="G106">
            <v>32315</v>
          </cell>
          <cell r="H106">
            <v>16529</v>
          </cell>
          <cell r="I106">
            <v>6590</v>
          </cell>
          <cell r="J106">
            <v>362562</v>
          </cell>
          <cell r="K106">
            <v>22</v>
          </cell>
          <cell r="L106">
            <v>377</v>
          </cell>
          <cell r="M106">
            <v>378</v>
          </cell>
          <cell r="N106">
            <v>599</v>
          </cell>
          <cell r="O106">
            <v>962</v>
          </cell>
          <cell r="P106">
            <v>2340</v>
          </cell>
          <cell r="Q106">
            <v>328.14</v>
          </cell>
          <cell r="R106">
            <v>1574.02</v>
          </cell>
          <cell r="S106">
            <v>11701.5</v>
          </cell>
          <cell r="T106">
            <v>36281</v>
          </cell>
          <cell r="U106">
            <v>146045.04999999999</v>
          </cell>
          <cell r="V106">
            <v>6454.76</v>
          </cell>
          <cell r="W106">
            <v>172.75</v>
          </cell>
          <cell r="X106">
            <v>1568.96</v>
          </cell>
          <cell r="Y106">
            <v>11811.09</v>
          </cell>
          <cell r="Z106">
            <v>42032.03</v>
          </cell>
          <cell r="AA106">
            <v>144577.79999999999</v>
          </cell>
          <cell r="AB106">
            <v>6399.55</v>
          </cell>
        </row>
        <row r="107">
          <cell r="A107" t="str">
            <v>Yearly_P_D:</v>
          </cell>
          <cell r="B107" t="str">
            <v>ISR</v>
          </cell>
          <cell r="C107" t="str">
            <v>2017_00</v>
          </cell>
          <cell r="D107">
            <v>52.178600000000003</v>
          </cell>
          <cell r="E107">
            <v>2472997</v>
          </cell>
          <cell r="F107">
            <v>5269039</v>
          </cell>
          <cell r="G107">
            <v>578085</v>
          </cell>
          <cell r="H107">
            <v>299156</v>
          </cell>
          <cell r="I107">
            <v>124472</v>
          </cell>
          <cell r="J107">
            <v>8743750</v>
          </cell>
          <cell r="K107">
            <v>837</v>
          </cell>
          <cell r="L107">
            <v>7323</v>
          </cell>
          <cell r="M107">
            <v>7312</v>
          </cell>
          <cell r="N107">
            <v>11839</v>
          </cell>
          <cell r="O107">
            <v>17291</v>
          </cell>
          <cell r="P107">
            <v>44605</v>
          </cell>
          <cell r="Q107">
            <v>338.78</v>
          </cell>
          <cell r="R107">
            <v>1389.98</v>
          </cell>
          <cell r="S107">
            <v>12650.33</v>
          </cell>
          <cell r="T107">
            <v>39576.53</v>
          </cell>
          <cell r="U107">
            <v>138916.82</v>
          </cell>
          <cell r="V107">
            <v>5101.42</v>
          </cell>
          <cell r="W107">
            <v>323.60000000000002</v>
          </cell>
          <cell r="X107">
            <v>1370.25</v>
          </cell>
          <cell r="Y107">
            <v>12645.64</v>
          </cell>
          <cell r="Z107">
            <v>39201.440000000002</v>
          </cell>
          <cell r="AA107">
            <v>136393.01999999999</v>
          </cell>
          <cell r="AB107">
            <v>5058.72</v>
          </cell>
        </row>
        <row r="108">
          <cell r="A108" t="str">
            <v>Yearly_P_D:</v>
          </cell>
          <cell r="B108" t="str">
            <v>ISR</v>
          </cell>
          <cell r="C108" t="str">
            <v>2018_00</v>
          </cell>
          <cell r="D108">
            <v>52.178600000000003</v>
          </cell>
          <cell r="E108">
            <v>2517363</v>
          </cell>
          <cell r="F108">
            <v>5356071</v>
          </cell>
          <cell r="G108">
            <v>612439</v>
          </cell>
          <cell r="H108">
            <v>301256</v>
          </cell>
          <cell r="I108">
            <v>127367</v>
          </cell>
          <cell r="J108">
            <v>8914497</v>
          </cell>
          <cell r="K108">
            <v>797</v>
          </cell>
          <cell r="L108">
            <v>7323</v>
          </cell>
          <cell r="M108">
            <v>7715</v>
          </cell>
          <cell r="N108">
            <v>11663</v>
          </cell>
          <cell r="O108">
            <v>17063</v>
          </cell>
          <cell r="P108">
            <v>44562</v>
          </cell>
          <cell r="Q108">
            <v>316.79000000000002</v>
          </cell>
          <cell r="R108">
            <v>1367.24</v>
          </cell>
          <cell r="S108">
            <v>12597.93</v>
          </cell>
          <cell r="T108">
            <v>38717.11</v>
          </cell>
          <cell r="U108">
            <v>133968.32999999999</v>
          </cell>
          <cell r="V108">
            <v>4998.92</v>
          </cell>
          <cell r="W108">
            <v>323.60000000000002</v>
          </cell>
          <cell r="X108">
            <v>1370.25</v>
          </cell>
          <cell r="Y108">
            <v>12645.64</v>
          </cell>
          <cell r="Z108">
            <v>39201.440000000002</v>
          </cell>
          <cell r="AA108">
            <v>136393.01999999999</v>
          </cell>
          <cell r="AB108">
            <v>5058.72</v>
          </cell>
        </row>
        <row r="109">
          <cell r="A109" t="str">
            <v>Yearly_P_D:</v>
          </cell>
          <cell r="B109" t="str">
            <v>ISR</v>
          </cell>
          <cell r="C109" t="str">
            <v>2019_00</v>
          </cell>
          <cell r="D109">
            <v>52.178600000000003</v>
          </cell>
          <cell r="E109">
            <v>2558241</v>
          </cell>
          <cell r="F109">
            <v>5436931</v>
          </cell>
          <cell r="G109">
            <v>641474</v>
          </cell>
          <cell r="H109">
            <v>306100</v>
          </cell>
          <cell r="I109">
            <v>129966</v>
          </cell>
          <cell r="J109">
            <v>9072714</v>
          </cell>
          <cell r="K109">
            <v>806</v>
          </cell>
          <cell r="L109">
            <v>7359</v>
          </cell>
          <cell r="M109">
            <v>8139</v>
          </cell>
          <cell r="N109">
            <v>12033</v>
          </cell>
          <cell r="O109">
            <v>17713</v>
          </cell>
          <cell r="P109">
            <v>46051</v>
          </cell>
          <cell r="Q109">
            <v>315.23</v>
          </cell>
          <cell r="R109">
            <v>1353.52</v>
          </cell>
          <cell r="S109">
            <v>12688.65</v>
          </cell>
          <cell r="T109">
            <v>39310.67</v>
          </cell>
          <cell r="U109">
            <v>136293.91</v>
          </cell>
          <cell r="V109">
            <v>5075.83</v>
          </cell>
          <cell r="W109">
            <v>323.60000000000002</v>
          </cell>
          <cell r="X109">
            <v>1370.25</v>
          </cell>
          <cell r="Y109">
            <v>12645.64</v>
          </cell>
          <cell r="Z109">
            <v>39201.440000000002</v>
          </cell>
          <cell r="AA109">
            <v>136393.01999999999</v>
          </cell>
          <cell r="AB109">
            <v>5058.72</v>
          </cell>
        </row>
        <row r="110">
          <cell r="A110" t="str">
            <v>Yearly_P_D:</v>
          </cell>
          <cell r="B110" t="str">
            <v>ISR</v>
          </cell>
          <cell r="C110" t="str">
            <v>2020_00</v>
          </cell>
          <cell r="D110">
            <v>52.178600000000003</v>
          </cell>
          <cell r="E110">
            <v>2601572</v>
          </cell>
          <cell r="F110">
            <v>5504190</v>
          </cell>
          <cell r="G110">
            <v>664024</v>
          </cell>
          <cell r="H110">
            <v>314808</v>
          </cell>
          <cell r="I110">
            <v>133553</v>
          </cell>
          <cell r="J110">
            <v>9218149</v>
          </cell>
          <cell r="K110">
            <v>652</v>
          </cell>
          <cell r="L110">
            <v>7497</v>
          </cell>
          <cell r="M110">
            <v>8868</v>
          </cell>
          <cell r="N110">
            <v>12746</v>
          </cell>
          <cell r="O110">
            <v>18856</v>
          </cell>
          <cell r="P110">
            <v>48621</v>
          </cell>
          <cell r="Q110">
            <v>250.89</v>
          </cell>
          <cell r="R110">
            <v>1362.16</v>
          </cell>
          <cell r="S110">
            <v>13355.56</v>
          </cell>
          <cell r="T110">
            <v>40488.07</v>
          </cell>
          <cell r="U110">
            <v>141190.26999999999</v>
          </cell>
          <cell r="V110">
            <v>5274.5</v>
          </cell>
          <cell r="W110">
            <v>323.60000000000002</v>
          </cell>
          <cell r="X110">
            <v>1370.25</v>
          </cell>
          <cell r="Y110">
            <v>12645.64</v>
          </cell>
          <cell r="Z110">
            <v>39201.440000000002</v>
          </cell>
          <cell r="AA110">
            <v>136393.01999999999</v>
          </cell>
          <cell r="AB110">
            <v>5058.72</v>
          </cell>
        </row>
        <row r="111">
          <cell r="A111" t="str">
            <v>Yearly_P_D:</v>
          </cell>
          <cell r="B111" t="str">
            <v>ISR</v>
          </cell>
          <cell r="C111" t="str">
            <v>2021_00</v>
          </cell>
          <cell r="D111">
            <v>52.178600000000003</v>
          </cell>
          <cell r="E111">
            <v>2646286</v>
          </cell>
          <cell r="F111">
            <v>5573365</v>
          </cell>
          <cell r="G111">
            <v>677844</v>
          </cell>
          <cell r="H111">
            <v>331175</v>
          </cell>
          <cell r="I111">
            <v>138212</v>
          </cell>
          <cell r="J111">
            <v>9366884</v>
          </cell>
          <cell r="K111">
            <v>776</v>
          </cell>
          <cell r="L111">
            <v>7883</v>
          </cell>
          <cell r="M111">
            <v>9268</v>
          </cell>
          <cell r="N111">
            <v>13245</v>
          </cell>
          <cell r="O111">
            <v>19641</v>
          </cell>
          <cell r="P111">
            <v>50816</v>
          </cell>
          <cell r="Q111">
            <v>293.5</v>
          </cell>
          <cell r="R111">
            <v>1414.58</v>
          </cell>
          <cell r="S111">
            <v>13672.8</v>
          </cell>
          <cell r="T111">
            <v>39995.11</v>
          </cell>
          <cell r="U111">
            <v>142114.10999999999</v>
          </cell>
          <cell r="V111">
            <v>5425.07</v>
          </cell>
          <cell r="W111">
            <v>323.60000000000002</v>
          </cell>
          <cell r="X111">
            <v>1370.25</v>
          </cell>
          <cell r="Y111">
            <v>12645.64</v>
          </cell>
          <cell r="Z111">
            <v>39201.440000000002</v>
          </cell>
          <cell r="AA111">
            <v>136393.01999999999</v>
          </cell>
          <cell r="AB111">
            <v>5058.72</v>
          </cell>
        </row>
        <row r="112">
          <cell r="A112" t="str">
            <v>Yearly_P_D:</v>
          </cell>
          <cell r="B112" t="str">
            <v>ITA</v>
          </cell>
          <cell r="C112" t="str">
            <v>2017_00</v>
          </cell>
          <cell r="D112">
            <v>52.178600000000003</v>
          </cell>
          <cell r="E112">
            <v>8085653</v>
          </cell>
          <cell r="F112">
            <v>38544984</v>
          </cell>
          <cell r="G112">
            <v>6622234</v>
          </cell>
          <cell r="H112">
            <v>4876057</v>
          </cell>
          <cell r="I112">
            <v>2073266</v>
          </cell>
          <cell r="J112">
            <v>60202197</v>
          </cell>
          <cell r="K112">
            <v>2121</v>
          </cell>
          <cell r="L112">
            <v>69539</v>
          </cell>
          <cell r="M112">
            <v>87252</v>
          </cell>
          <cell r="N112">
            <v>194865</v>
          </cell>
          <cell r="O112">
            <v>306013</v>
          </cell>
          <cell r="P112">
            <v>659791</v>
          </cell>
          <cell r="Q112">
            <v>262.41000000000003</v>
          </cell>
          <cell r="R112">
            <v>1804.11</v>
          </cell>
          <cell r="S112">
            <v>13175.62</v>
          </cell>
          <cell r="T112">
            <v>39963.75</v>
          </cell>
          <cell r="U112">
            <v>147599.56</v>
          </cell>
          <cell r="V112">
            <v>10959.6</v>
          </cell>
          <cell r="W112">
            <v>249.71</v>
          </cell>
          <cell r="X112">
            <v>1788.55</v>
          </cell>
          <cell r="Y112">
            <v>12820.31</v>
          </cell>
          <cell r="Z112">
            <v>38675.07</v>
          </cell>
          <cell r="AA112">
            <v>142936.82</v>
          </cell>
          <cell r="AB112">
            <v>10798.45</v>
          </cell>
        </row>
        <row r="113">
          <cell r="A113" t="str">
            <v>Yearly_P_D:</v>
          </cell>
          <cell r="B113" t="str">
            <v>ITA</v>
          </cell>
          <cell r="C113" t="str">
            <v>2018_00</v>
          </cell>
          <cell r="D113">
            <v>52.178600000000003</v>
          </cell>
          <cell r="E113">
            <v>7964851</v>
          </cell>
          <cell r="F113">
            <v>38422930</v>
          </cell>
          <cell r="G113">
            <v>6678951</v>
          </cell>
          <cell r="H113">
            <v>4893154</v>
          </cell>
          <cell r="I113">
            <v>2117783</v>
          </cell>
          <cell r="J113">
            <v>60077671</v>
          </cell>
          <cell r="K113">
            <v>2104</v>
          </cell>
          <cell r="L113">
            <v>69020</v>
          </cell>
          <cell r="M113">
            <v>85149</v>
          </cell>
          <cell r="N113">
            <v>186781</v>
          </cell>
          <cell r="O113">
            <v>297987</v>
          </cell>
          <cell r="P113">
            <v>641043</v>
          </cell>
          <cell r="Q113">
            <v>264.20999999999998</v>
          </cell>
          <cell r="R113">
            <v>1796.34</v>
          </cell>
          <cell r="S113">
            <v>12748.97</v>
          </cell>
          <cell r="T113">
            <v>38171.94</v>
          </cell>
          <cell r="U113">
            <v>140707.16</v>
          </cell>
          <cell r="V113">
            <v>10670.24</v>
          </cell>
          <cell r="W113">
            <v>249.71</v>
          </cell>
          <cell r="X113">
            <v>1788.55</v>
          </cell>
          <cell r="Y113">
            <v>12820.31</v>
          </cell>
          <cell r="Z113">
            <v>38675.07</v>
          </cell>
          <cell r="AA113">
            <v>142936.82</v>
          </cell>
          <cell r="AB113">
            <v>10798.45</v>
          </cell>
        </row>
        <row r="114">
          <cell r="A114" t="str">
            <v>Yearly_P_D:</v>
          </cell>
          <cell r="B114" t="str">
            <v>ITA</v>
          </cell>
          <cell r="C114" t="str">
            <v>2019_00</v>
          </cell>
          <cell r="D114">
            <v>52.178600000000003</v>
          </cell>
          <cell r="E114">
            <v>7832559</v>
          </cell>
          <cell r="F114">
            <v>38261430</v>
          </cell>
          <cell r="G114">
            <v>6759578</v>
          </cell>
          <cell r="H114">
            <v>4896997</v>
          </cell>
          <cell r="I114">
            <v>2174745</v>
          </cell>
          <cell r="J114">
            <v>59925310</v>
          </cell>
          <cell r="K114">
            <v>1742</v>
          </cell>
          <cell r="L114">
            <v>67538</v>
          </cell>
          <cell r="M114">
            <v>84740</v>
          </cell>
          <cell r="N114">
            <v>185544</v>
          </cell>
          <cell r="O114">
            <v>305559</v>
          </cell>
          <cell r="P114">
            <v>645127</v>
          </cell>
          <cell r="Q114">
            <v>222.52</v>
          </cell>
          <cell r="R114">
            <v>1765.2</v>
          </cell>
          <cell r="S114">
            <v>12536.34</v>
          </cell>
          <cell r="T114">
            <v>37889.519999999997</v>
          </cell>
          <cell r="U114">
            <v>140503.74</v>
          </cell>
          <cell r="V114">
            <v>10765.52</v>
          </cell>
          <cell r="W114">
            <v>249.71</v>
          </cell>
          <cell r="X114">
            <v>1788.55</v>
          </cell>
          <cell r="Y114">
            <v>12820.31</v>
          </cell>
          <cell r="Z114">
            <v>38675.07</v>
          </cell>
          <cell r="AA114">
            <v>142936.82</v>
          </cell>
          <cell r="AB114">
            <v>10798.45</v>
          </cell>
        </row>
        <row r="115">
          <cell r="A115" t="str">
            <v>Yearly_P_D:</v>
          </cell>
          <cell r="B115" t="str">
            <v>ITA</v>
          </cell>
          <cell r="C115" t="str">
            <v>2020_00</v>
          </cell>
          <cell r="D115">
            <v>52.178600000000003</v>
          </cell>
          <cell r="E115">
            <v>7685916</v>
          </cell>
          <cell r="F115">
            <v>38064771</v>
          </cell>
          <cell r="G115">
            <v>6886878</v>
          </cell>
          <cell r="H115">
            <v>4879211</v>
          </cell>
          <cell r="I115">
            <v>2222837</v>
          </cell>
          <cell r="J115">
            <v>59739615</v>
          </cell>
          <cell r="K115">
            <v>1637</v>
          </cell>
          <cell r="L115">
            <v>73415</v>
          </cell>
          <cell r="M115">
            <v>100627</v>
          </cell>
          <cell r="N115">
            <v>215981</v>
          </cell>
          <cell r="O115">
            <v>353309</v>
          </cell>
          <cell r="P115">
            <v>744970</v>
          </cell>
          <cell r="Q115">
            <v>213.01</v>
          </cell>
          <cell r="R115">
            <v>1928.69</v>
          </cell>
          <cell r="S115">
            <v>14611.47</v>
          </cell>
          <cell r="T115">
            <v>44265.63</v>
          </cell>
          <cell r="U115">
            <v>158945.32999999999</v>
          </cell>
          <cell r="V115">
            <v>12470.3</v>
          </cell>
          <cell r="W115">
            <v>249.71</v>
          </cell>
          <cell r="X115">
            <v>1788.55</v>
          </cell>
          <cell r="Y115">
            <v>12820.31</v>
          </cell>
          <cell r="Z115">
            <v>38675.07</v>
          </cell>
          <cell r="AA115">
            <v>142936.82</v>
          </cell>
          <cell r="AB115">
            <v>10798.45</v>
          </cell>
        </row>
        <row r="116">
          <cell r="A116" t="str">
            <v>Yearly_P_D:</v>
          </cell>
          <cell r="B116" t="str">
            <v>ITA</v>
          </cell>
          <cell r="C116" t="str">
            <v>2021_00</v>
          </cell>
          <cell r="D116">
            <v>52.178600000000003</v>
          </cell>
          <cell r="E116">
            <v>7543434</v>
          </cell>
          <cell r="F116">
            <v>37820827</v>
          </cell>
          <cell r="G116">
            <v>6953498</v>
          </cell>
          <cell r="H116">
            <v>4933530</v>
          </cell>
          <cell r="I116">
            <v>2268867</v>
          </cell>
          <cell r="J116">
            <v>59520158</v>
          </cell>
          <cell r="K116">
            <v>1598</v>
          </cell>
          <cell r="L116">
            <v>74375</v>
          </cell>
          <cell r="M116">
            <v>98698</v>
          </cell>
          <cell r="N116">
            <v>203607</v>
          </cell>
          <cell r="O116">
            <v>330943</v>
          </cell>
          <cell r="P116">
            <v>709222</v>
          </cell>
          <cell r="Q116">
            <v>211.86</v>
          </cell>
          <cell r="R116">
            <v>1966.51</v>
          </cell>
          <cell r="S116">
            <v>14194.08</v>
          </cell>
          <cell r="T116">
            <v>41270.199999999997</v>
          </cell>
          <cell r="U116">
            <v>145862.78</v>
          </cell>
          <cell r="V116">
            <v>11915.68</v>
          </cell>
          <cell r="W116">
            <v>249.71</v>
          </cell>
          <cell r="X116">
            <v>1788.55</v>
          </cell>
          <cell r="Y116">
            <v>12820.31</v>
          </cell>
          <cell r="Z116">
            <v>38675.07</v>
          </cell>
          <cell r="AA116">
            <v>142936.82</v>
          </cell>
          <cell r="AB116">
            <v>10798.45</v>
          </cell>
        </row>
        <row r="117">
          <cell r="A117" t="str">
            <v>Yearly_P_D:</v>
          </cell>
          <cell r="B117" t="str">
            <v>KOR</v>
          </cell>
          <cell r="C117" t="str">
            <v>2017_00</v>
          </cell>
          <cell r="D117">
            <v>52.178600000000003</v>
          </cell>
          <cell r="E117">
            <v>6863518</v>
          </cell>
          <cell r="F117">
            <v>37460689</v>
          </cell>
          <cell r="G117">
            <v>4042434</v>
          </cell>
          <cell r="H117">
            <v>2444208</v>
          </cell>
          <cell r="I117">
            <v>605116</v>
          </cell>
          <cell r="J117">
            <v>51415966</v>
          </cell>
          <cell r="K117">
            <v>1665</v>
          </cell>
          <cell r="L117">
            <v>66190</v>
          </cell>
          <cell r="M117">
            <v>46807</v>
          </cell>
          <cell r="N117">
            <v>93841</v>
          </cell>
          <cell r="O117">
            <v>77292</v>
          </cell>
          <cell r="P117">
            <v>285798</v>
          </cell>
          <cell r="Q117">
            <v>242.61</v>
          </cell>
          <cell r="R117">
            <v>1766.94</v>
          </cell>
          <cell r="S117">
            <v>11579</v>
          </cell>
          <cell r="T117">
            <v>38393.51</v>
          </cell>
          <cell r="U117">
            <v>127732.38</v>
          </cell>
          <cell r="V117">
            <v>5558.55</v>
          </cell>
          <cell r="W117">
            <v>229.71</v>
          </cell>
          <cell r="X117">
            <v>1788.38</v>
          </cell>
          <cell r="Y117">
            <v>11101.53</v>
          </cell>
          <cell r="Z117">
            <v>37514.269999999997</v>
          </cell>
          <cell r="AA117">
            <v>125255.75</v>
          </cell>
          <cell r="AB117">
            <v>5698.57</v>
          </cell>
        </row>
        <row r="118">
          <cell r="A118" t="str">
            <v>Yearly_P_D:</v>
          </cell>
          <cell r="B118" t="str">
            <v>KOR</v>
          </cell>
          <cell r="C118" t="str">
            <v>2018_00</v>
          </cell>
          <cell r="D118">
            <v>52.178600000000003</v>
          </cell>
          <cell r="E118">
            <v>6724557</v>
          </cell>
          <cell r="F118">
            <v>37343917</v>
          </cell>
          <cell r="G118">
            <v>4175838</v>
          </cell>
          <cell r="H118">
            <v>2584852</v>
          </cell>
          <cell r="I118">
            <v>657278</v>
          </cell>
          <cell r="J118">
            <v>51486444</v>
          </cell>
          <cell r="K118">
            <v>1555</v>
          </cell>
          <cell r="L118">
            <v>67510</v>
          </cell>
          <cell r="M118">
            <v>46401</v>
          </cell>
          <cell r="N118">
            <v>99176</v>
          </cell>
          <cell r="O118">
            <v>84383</v>
          </cell>
          <cell r="P118">
            <v>299027</v>
          </cell>
          <cell r="Q118">
            <v>231.29</v>
          </cell>
          <cell r="R118">
            <v>1807.8</v>
          </cell>
          <cell r="S118">
            <v>11111.86</v>
          </cell>
          <cell r="T118">
            <v>38368.410000000003</v>
          </cell>
          <cell r="U118">
            <v>128382.87</v>
          </cell>
          <cell r="V118">
            <v>5807.88</v>
          </cell>
          <cell r="W118">
            <v>229.71</v>
          </cell>
          <cell r="X118">
            <v>1788.38</v>
          </cell>
          <cell r="Y118">
            <v>11101.53</v>
          </cell>
          <cell r="Z118">
            <v>37514.269999999997</v>
          </cell>
          <cell r="AA118">
            <v>125255.75</v>
          </cell>
          <cell r="AB118">
            <v>5698.57</v>
          </cell>
        </row>
        <row r="119">
          <cell r="A119" t="str">
            <v>Yearly_P_D:</v>
          </cell>
          <cell r="B119" t="str">
            <v>KOR</v>
          </cell>
          <cell r="C119" t="str">
            <v>2019_00</v>
          </cell>
          <cell r="D119">
            <v>52.178600000000003</v>
          </cell>
          <cell r="E119">
            <v>6595366</v>
          </cell>
          <cell r="F119">
            <v>37200554</v>
          </cell>
          <cell r="G119">
            <v>4361806</v>
          </cell>
          <cell r="H119">
            <v>2666224</v>
          </cell>
          <cell r="I119">
            <v>715102</v>
          </cell>
          <cell r="J119">
            <v>51539053</v>
          </cell>
          <cell r="K119">
            <v>1419</v>
          </cell>
          <cell r="L119">
            <v>66603</v>
          </cell>
          <cell r="M119">
            <v>46295</v>
          </cell>
          <cell r="N119">
            <v>95399</v>
          </cell>
          <cell r="O119">
            <v>85563</v>
          </cell>
          <cell r="P119">
            <v>295281</v>
          </cell>
          <cell r="Q119">
            <v>215.24</v>
          </cell>
          <cell r="R119">
            <v>1790.4</v>
          </cell>
          <cell r="S119">
            <v>10613.75</v>
          </cell>
          <cell r="T119">
            <v>35780.89</v>
          </cell>
          <cell r="U119">
            <v>119652</v>
          </cell>
          <cell r="V119">
            <v>5729.28</v>
          </cell>
          <cell r="W119">
            <v>229.71</v>
          </cell>
          <cell r="X119">
            <v>1788.38</v>
          </cell>
          <cell r="Y119">
            <v>11101.53</v>
          </cell>
          <cell r="Z119">
            <v>37514.269999999997</v>
          </cell>
          <cell r="AA119">
            <v>125255.75</v>
          </cell>
          <cell r="AB119">
            <v>5698.57</v>
          </cell>
        </row>
        <row r="120">
          <cell r="A120" t="str">
            <v>Yearly_P_D:</v>
          </cell>
          <cell r="B120" t="str">
            <v>KOR</v>
          </cell>
          <cell r="C120" t="str">
            <v>2020_00</v>
          </cell>
          <cell r="D120">
            <v>52.178600000000003</v>
          </cell>
          <cell r="E120">
            <v>6513785</v>
          </cell>
          <cell r="F120">
            <v>36945871</v>
          </cell>
          <cell r="G120">
            <v>4645817</v>
          </cell>
          <cell r="H120">
            <v>2715241</v>
          </cell>
          <cell r="I120">
            <v>784134</v>
          </cell>
          <cell r="J120">
            <v>51604851</v>
          </cell>
          <cell r="K120">
            <v>1197</v>
          </cell>
          <cell r="L120">
            <v>65749</v>
          </cell>
          <cell r="M120">
            <v>47583</v>
          </cell>
          <cell r="N120">
            <v>96835</v>
          </cell>
          <cell r="O120">
            <v>92954</v>
          </cell>
          <cell r="P120">
            <v>304321</v>
          </cell>
          <cell r="Q120">
            <v>183.87</v>
          </cell>
          <cell r="R120">
            <v>1779.62</v>
          </cell>
          <cell r="S120">
            <v>10242.24</v>
          </cell>
          <cell r="T120">
            <v>35663.82</v>
          </cell>
          <cell r="U120">
            <v>118544.56</v>
          </cell>
          <cell r="V120">
            <v>5897.15</v>
          </cell>
          <cell r="W120">
            <v>229.71</v>
          </cell>
          <cell r="X120">
            <v>1788.38</v>
          </cell>
          <cell r="Y120">
            <v>11101.53</v>
          </cell>
          <cell r="Z120">
            <v>37514.269999999997</v>
          </cell>
          <cell r="AA120">
            <v>125255.75</v>
          </cell>
          <cell r="AB120">
            <v>5698.57</v>
          </cell>
        </row>
        <row r="121">
          <cell r="A121" t="str">
            <v>Yearly_P_D:</v>
          </cell>
          <cell r="B121" t="str">
            <v>KOR</v>
          </cell>
          <cell r="C121" t="str">
            <v>2021_00</v>
          </cell>
          <cell r="D121">
            <v>52.178600000000003</v>
          </cell>
          <cell r="E121">
            <v>6435943</v>
          </cell>
          <cell r="F121">
            <v>36642271</v>
          </cell>
          <cell r="G121">
            <v>4963009</v>
          </cell>
          <cell r="H121">
            <v>2759320</v>
          </cell>
          <cell r="I121">
            <v>856695</v>
          </cell>
          <cell r="J121">
            <v>51657241</v>
          </cell>
          <cell r="K121">
            <v>1003</v>
          </cell>
          <cell r="L121">
            <v>65422</v>
          </cell>
          <cell r="M121">
            <v>51614</v>
          </cell>
          <cell r="N121">
            <v>98203</v>
          </cell>
          <cell r="O121">
            <v>101296</v>
          </cell>
          <cell r="P121">
            <v>317541</v>
          </cell>
          <cell r="Q121">
            <v>155.9</v>
          </cell>
          <cell r="R121">
            <v>1785.45</v>
          </cell>
          <cell r="S121">
            <v>10399.92</v>
          </cell>
          <cell r="T121">
            <v>35589.78</v>
          </cell>
          <cell r="U121">
            <v>118241.11</v>
          </cell>
          <cell r="V121">
            <v>6147.08</v>
          </cell>
          <cell r="W121">
            <v>229.71</v>
          </cell>
          <cell r="X121">
            <v>1788.38</v>
          </cell>
          <cell r="Y121">
            <v>11101.53</v>
          </cell>
          <cell r="Z121">
            <v>37514.269999999997</v>
          </cell>
          <cell r="AA121">
            <v>125255.75</v>
          </cell>
          <cell r="AB121">
            <v>5698.57</v>
          </cell>
        </row>
        <row r="122">
          <cell r="A122" t="str">
            <v>Yearly_P_D:</v>
          </cell>
          <cell r="B122" t="str">
            <v>LTU</v>
          </cell>
          <cell r="C122" t="str">
            <v>2017_00</v>
          </cell>
          <cell r="D122">
            <v>52.178600000000003</v>
          </cell>
          <cell r="E122">
            <v>423127</v>
          </cell>
          <cell r="F122">
            <v>1861690</v>
          </cell>
          <cell r="G122">
            <v>275985</v>
          </cell>
          <cell r="H122">
            <v>206622</v>
          </cell>
          <cell r="I122">
            <v>70367</v>
          </cell>
          <cell r="J122">
            <v>2837793</v>
          </cell>
          <cell r="K122">
            <v>152</v>
          </cell>
          <cell r="L122">
            <v>8979</v>
          </cell>
          <cell r="M122">
            <v>6983</v>
          </cell>
          <cell r="N122">
            <v>12036</v>
          </cell>
          <cell r="O122">
            <v>11985</v>
          </cell>
          <cell r="P122">
            <v>40137</v>
          </cell>
          <cell r="Q122">
            <v>360.07</v>
          </cell>
          <cell r="R122">
            <v>4823.4799999999996</v>
          </cell>
          <cell r="S122">
            <v>25302.47</v>
          </cell>
          <cell r="T122">
            <v>58253.34</v>
          </cell>
          <cell r="U122">
            <v>170331.92</v>
          </cell>
          <cell r="V122">
            <v>14143.91</v>
          </cell>
          <cell r="W122">
            <v>351.96</v>
          </cell>
          <cell r="X122">
            <v>4792.04</v>
          </cell>
          <cell r="Y122">
            <v>24948.74</v>
          </cell>
          <cell r="Z122">
            <v>56307.46</v>
          </cell>
          <cell r="AA122">
            <v>165203.04999999999</v>
          </cell>
          <cell r="AB122">
            <v>13965.06</v>
          </cell>
        </row>
        <row r="123">
          <cell r="A123" t="str">
            <v>Yearly_P_D:</v>
          </cell>
          <cell r="B123" t="str">
            <v>LTU</v>
          </cell>
          <cell r="C123" t="str">
            <v>2018_00</v>
          </cell>
          <cell r="D123">
            <v>52.178600000000003</v>
          </cell>
          <cell r="E123">
            <v>423308</v>
          </cell>
          <cell r="F123">
            <v>1833994</v>
          </cell>
          <cell r="G123">
            <v>275868</v>
          </cell>
          <cell r="H123">
            <v>206025</v>
          </cell>
          <cell r="I123">
            <v>72213</v>
          </cell>
          <cell r="J123">
            <v>2811410</v>
          </cell>
          <cell r="K123">
            <v>156</v>
          </cell>
          <cell r="L123">
            <v>8814</v>
          </cell>
          <cell r="M123">
            <v>6885</v>
          </cell>
          <cell r="N123">
            <v>11676</v>
          </cell>
          <cell r="O123">
            <v>12072</v>
          </cell>
          <cell r="P123">
            <v>39605</v>
          </cell>
          <cell r="Q123">
            <v>370.21</v>
          </cell>
          <cell r="R123">
            <v>4805.92</v>
          </cell>
          <cell r="S123">
            <v>24959.75</v>
          </cell>
          <cell r="T123">
            <v>56673.45</v>
          </cell>
          <cell r="U123">
            <v>167179.98000000001</v>
          </cell>
          <cell r="V123">
            <v>14087.31</v>
          </cell>
          <cell r="W123">
            <v>351.96</v>
          </cell>
          <cell r="X123">
            <v>4792.04</v>
          </cell>
          <cell r="Y123">
            <v>24948.74</v>
          </cell>
          <cell r="Z123">
            <v>56307.46</v>
          </cell>
          <cell r="AA123">
            <v>165203.04999999999</v>
          </cell>
          <cell r="AB123">
            <v>13965.06</v>
          </cell>
        </row>
        <row r="124">
          <cell r="A124" t="str">
            <v>Yearly_P_D:</v>
          </cell>
          <cell r="B124" t="str">
            <v>LTU</v>
          </cell>
          <cell r="C124" t="str">
            <v>2019_00</v>
          </cell>
          <cell r="D124">
            <v>52.178600000000003</v>
          </cell>
          <cell r="E124">
            <v>423857</v>
          </cell>
          <cell r="F124">
            <v>1824250</v>
          </cell>
          <cell r="G124">
            <v>279107</v>
          </cell>
          <cell r="H124">
            <v>203188</v>
          </cell>
          <cell r="I124">
            <v>73930</v>
          </cell>
          <cell r="J124">
            <v>2804333</v>
          </cell>
          <cell r="K124">
            <v>138</v>
          </cell>
          <cell r="L124">
            <v>8659</v>
          </cell>
          <cell r="M124">
            <v>6861</v>
          </cell>
          <cell r="N124">
            <v>10971</v>
          </cell>
          <cell r="O124">
            <v>11688</v>
          </cell>
          <cell r="P124">
            <v>38318</v>
          </cell>
          <cell r="Q124">
            <v>325.58</v>
          </cell>
          <cell r="R124">
            <v>4746.7299999999996</v>
          </cell>
          <cell r="S124">
            <v>24583.99</v>
          </cell>
          <cell r="T124">
            <v>53995.59</v>
          </cell>
          <cell r="U124">
            <v>158097.24</v>
          </cell>
          <cell r="V124">
            <v>13663.95</v>
          </cell>
          <cell r="W124">
            <v>351.96</v>
          </cell>
          <cell r="X124">
            <v>4792.04</v>
          </cell>
          <cell r="Y124">
            <v>24948.74</v>
          </cell>
          <cell r="Z124">
            <v>56307.46</v>
          </cell>
          <cell r="AA124">
            <v>165203.04999999999</v>
          </cell>
          <cell r="AB124">
            <v>13965.06</v>
          </cell>
        </row>
        <row r="125">
          <cell r="A125" t="str">
            <v>Yearly_P_D:</v>
          </cell>
          <cell r="B125" t="str">
            <v>LTU</v>
          </cell>
          <cell r="C125" t="str">
            <v>2020_00</v>
          </cell>
          <cell r="D125">
            <v>52.178600000000003</v>
          </cell>
          <cell r="E125">
            <v>424038</v>
          </cell>
          <cell r="F125">
            <v>1822583</v>
          </cell>
          <cell r="G125">
            <v>283864</v>
          </cell>
          <cell r="H125">
            <v>199626</v>
          </cell>
          <cell r="I125">
            <v>75134</v>
          </cell>
          <cell r="J125">
            <v>2805248</v>
          </cell>
          <cell r="K125">
            <v>120</v>
          </cell>
          <cell r="L125">
            <v>9803</v>
          </cell>
          <cell r="M125">
            <v>8003</v>
          </cell>
          <cell r="N125">
            <v>12426</v>
          </cell>
          <cell r="O125">
            <v>13148</v>
          </cell>
          <cell r="P125">
            <v>43503</v>
          </cell>
          <cell r="Q125">
            <v>284.51</v>
          </cell>
          <cell r="R125">
            <v>5379.14</v>
          </cell>
          <cell r="S125">
            <v>28194.5</v>
          </cell>
          <cell r="T125">
            <v>62249.46</v>
          </cell>
          <cell r="U125">
            <v>175000.56</v>
          </cell>
          <cell r="V125">
            <v>15507.82</v>
          </cell>
          <cell r="W125">
            <v>351.96</v>
          </cell>
          <cell r="X125">
            <v>4792.04</v>
          </cell>
          <cell r="Y125">
            <v>24948.74</v>
          </cell>
          <cell r="Z125">
            <v>56307.46</v>
          </cell>
          <cell r="AA125">
            <v>165203.04999999999</v>
          </cell>
          <cell r="AB125">
            <v>13965.06</v>
          </cell>
        </row>
        <row r="126">
          <cell r="A126" t="str">
            <v>Yearly_P_D:</v>
          </cell>
          <cell r="B126" t="str">
            <v>LTU</v>
          </cell>
          <cell r="C126" t="str">
            <v>2021_00</v>
          </cell>
          <cell r="D126">
            <v>52.178600000000003</v>
          </cell>
          <cell r="E126">
            <v>425037</v>
          </cell>
          <cell r="F126">
            <v>1812783</v>
          </cell>
          <cell r="G126">
            <v>288808</v>
          </cell>
          <cell r="H126">
            <v>195135</v>
          </cell>
          <cell r="I126">
            <v>76224</v>
          </cell>
          <cell r="J126">
            <v>2797990</v>
          </cell>
          <cell r="K126">
            <v>122</v>
          </cell>
          <cell r="L126">
            <v>10200</v>
          </cell>
          <cell r="M126">
            <v>8687</v>
          </cell>
          <cell r="N126">
            <v>13368</v>
          </cell>
          <cell r="O126">
            <v>14640</v>
          </cell>
          <cell r="P126">
            <v>47020</v>
          </cell>
          <cell r="Q126">
            <v>287.70999999999998</v>
          </cell>
          <cell r="R126">
            <v>5627.18</v>
          </cell>
          <cell r="S126">
            <v>30080.45</v>
          </cell>
          <cell r="T126">
            <v>68510.14</v>
          </cell>
          <cell r="U126">
            <v>192075.35</v>
          </cell>
          <cell r="V126">
            <v>16805.04</v>
          </cell>
          <cell r="W126">
            <v>351.96</v>
          </cell>
          <cell r="X126">
            <v>4792.04</v>
          </cell>
          <cell r="Y126">
            <v>24948.74</v>
          </cell>
          <cell r="Z126">
            <v>56307.46</v>
          </cell>
          <cell r="AA126">
            <v>165203.04999999999</v>
          </cell>
          <cell r="AB126">
            <v>13965.06</v>
          </cell>
        </row>
        <row r="127">
          <cell r="A127" t="str">
            <v>Yearly_P_D:</v>
          </cell>
          <cell r="B127" t="str">
            <v>LUX</v>
          </cell>
          <cell r="C127" t="str">
            <v>2017_00</v>
          </cell>
          <cell r="D127">
            <v>52.178600000000003</v>
          </cell>
          <cell r="E127">
            <v>96865</v>
          </cell>
          <cell r="F127">
            <v>416069</v>
          </cell>
          <cell r="G127">
            <v>45899</v>
          </cell>
          <cell r="H127">
            <v>27974</v>
          </cell>
          <cell r="I127">
            <v>11566</v>
          </cell>
          <cell r="J127">
            <v>598375</v>
          </cell>
          <cell r="K127">
            <v>29</v>
          </cell>
          <cell r="L127">
            <v>702</v>
          </cell>
          <cell r="M127">
            <v>801</v>
          </cell>
          <cell r="N127">
            <v>1138</v>
          </cell>
          <cell r="O127">
            <v>1593</v>
          </cell>
          <cell r="P127">
            <v>4266</v>
          </cell>
          <cell r="Q127">
            <v>303.07</v>
          </cell>
          <cell r="R127">
            <v>1689.28</v>
          </cell>
          <cell r="S127">
            <v>17466.099999999999</v>
          </cell>
          <cell r="T127">
            <v>40706.03</v>
          </cell>
          <cell r="U127">
            <v>137765.81</v>
          </cell>
          <cell r="V127">
            <v>7129.6</v>
          </cell>
          <cell r="W127">
            <v>325.73</v>
          </cell>
          <cell r="X127">
            <v>1720.75</v>
          </cell>
          <cell r="Y127">
            <v>15154.97</v>
          </cell>
          <cell r="Z127">
            <v>40769.14</v>
          </cell>
          <cell r="AA127">
            <v>139108.79</v>
          </cell>
          <cell r="AB127">
            <v>7033.44</v>
          </cell>
        </row>
        <row r="128">
          <cell r="A128" t="str">
            <v>Yearly_P_D:</v>
          </cell>
          <cell r="B128" t="str">
            <v>LUX</v>
          </cell>
          <cell r="C128" t="str">
            <v>2018_00</v>
          </cell>
          <cell r="D128">
            <v>52.178600000000003</v>
          </cell>
          <cell r="E128">
            <v>98159</v>
          </cell>
          <cell r="F128">
            <v>424249</v>
          </cell>
          <cell r="G128">
            <v>47333</v>
          </cell>
          <cell r="H128">
            <v>28367</v>
          </cell>
          <cell r="I128">
            <v>11925</v>
          </cell>
          <cell r="J128">
            <v>610034</v>
          </cell>
          <cell r="K128">
            <v>34</v>
          </cell>
          <cell r="L128">
            <v>733</v>
          </cell>
          <cell r="M128">
            <v>691</v>
          </cell>
          <cell r="N128">
            <v>1200</v>
          </cell>
          <cell r="O128">
            <v>1658</v>
          </cell>
          <cell r="P128">
            <v>4319</v>
          </cell>
          <cell r="Q128">
            <v>350.01</v>
          </cell>
          <cell r="R128">
            <v>1729.61</v>
          </cell>
          <cell r="S128">
            <v>14618.95</v>
          </cell>
          <cell r="T128">
            <v>42333.35</v>
          </cell>
          <cell r="U128">
            <v>139104.32999999999</v>
          </cell>
          <cell r="V128">
            <v>7081.28</v>
          </cell>
          <cell r="W128">
            <v>325.73</v>
          </cell>
          <cell r="X128">
            <v>1720.75</v>
          </cell>
          <cell r="Y128">
            <v>15154.97</v>
          </cell>
          <cell r="Z128">
            <v>40769.14</v>
          </cell>
          <cell r="AA128">
            <v>139108.79</v>
          </cell>
          <cell r="AB128">
            <v>7033.44</v>
          </cell>
        </row>
        <row r="129">
          <cell r="A129" t="str">
            <v>Yearly_P_D:</v>
          </cell>
          <cell r="B129" t="str">
            <v>LUX</v>
          </cell>
          <cell r="C129" t="str">
            <v>2019_00</v>
          </cell>
          <cell r="D129">
            <v>52.178600000000003</v>
          </cell>
          <cell r="E129">
            <v>99618</v>
          </cell>
          <cell r="F129">
            <v>432600</v>
          </cell>
          <cell r="G129">
            <v>48823</v>
          </cell>
          <cell r="H129">
            <v>28917</v>
          </cell>
          <cell r="I129">
            <v>12181</v>
          </cell>
          <cell r="J129">
            <v>622141</v>
          </cell>
          <cell r="K129">
            <v>32</v>
          </cell>
          <cell r="L129">
            <v>754</v>
          </cell>
          <cell r="M129">
            <v>653</v>
          </cell>
          <cell r="N129">
            <v>1135</v>
          </cell>
          <cell r="O129">
            <v>1710</v>
          </cell>
          <cell r="P129">
            <v>4286</v>
          </cell>
          <cell r="Q129">
            <v>324.08999999999997</v>
          </cell>
          <cell r="R129">
            <v>1743.36</v>
          </cell>
          <cell r="S129">
            <v>13379.87</v>
          </cell>
          <cell r="T129">
            <v>39268.03</v>
          </cell>
          <cell r="U129">
            <v>140456.24</v>
          </cell>
          <cell r="V129">
            <v>6889.45</v>
          </cell>
          <cell r="W129">
            <v>325.73</v>
          </cell>
          <cell r="X129">
            <v>1720.75</v>
          </cell>
          <cell r="Y129">
            <v>15154.97</v>
          </cell>
          <cell r="Z129">
            <v>40769.14</v>
          </cell>
          <cell r="AA129">
            <v>139108.79</v>
          </cell>
          <cell r="AB129">
            <v>7033.44</v>
          </cell>
        </row>
        <row r="130">
          <cell r="A130" t="str">
            <v>Yearly_P_D:</v>
          </cell>
          <cell r="B130" t="str">
            <v>LUX</v>
          </cell>
          <cell r="C130" t="str">
            <v>2020_00</v>
          </cell>
          <cell r="D130">
            <v>52.178600000000003</v>
          </cell>
          <cell r="E130">
            <v>100995</v>
          </cell>
          <cell r="F130">
            <v>439438</v>
          </cell>
          <cell r="G130">
            <v>50557</v>
          </cell>
          <cell r="H130">
            <v>29174</v>
          </cell>
          <cell r="I130">
            <v>12389</v>
          </cell>
          <cell r="J130">
            <v>632554</v>
          </cell>
          <cell r="K130">
            <v>33</v>
          </cell>
          <cell r="L130">
            <v>732</v>
          </cell>
          <cell r="M130">
            <v>744</v>
          </cell>
          <cell r="N130">
            <v>1225</v>
          </cell>
          <cell r="O130">
            <v>1869</v>
          </cell>
          <cell r="P130">
            <v>4605</v>
          </cell>
          <cell r="Q130">
            <v>326.75</v>
          </cell>
          <cell r="R130">
            <v>1666.17</v>
          </cell>
          <cell r="S130">
            <v>14729.48</v>
          </cell>
          <cell r="T130">
            <v>42007.28</v>
          </cell>
          <cell r="U130">
            <v>150911.32</v>
          </cell>
          <cell r="V130">
            <v>7280.12</v>
          </cell>
          <cell r="W130">
            <v>325.73</v>
          </cell>
          <cell r="X130">
            <v>1720.75</v>
          </cell>
          <cell r="Y130">
            <v>15154.97</v>
          </cell>
          <cell r="Z130">
            <v>40769.14</v>
          </cell>
          <cell r="AA130">
            <v>139108.79</v>
          </cell>
          <cell r="AB130">
            <v>7033.44</v>
          </cell>
        </row>
        <row r="131">
          <cell r="A131" t="str">
            <v>Yearly_P_D:</v>
          </cell>
          <cell r="B131" t="str">
            <v>LUX</v>
          </cell>
          <cell r="C131" t="str">
            <v>2021_00</v>
          </cell>
          <cell r="D131">
            <v>52.178600000000003</v>
          </cell>
          <cell r="E131">
            <v>101639</v>
          </cell>
          <cell r="F131">
            <v>441825</v>
          </cell>
          <cell r="G131">
            <v>52154</v>
          </cell>
          <cell r="H131">
            <v>29674</v>
          </cell>
          <cell r="I131">
            <v>12478</v>
          </cell>
          <cell r="J131">
            <v>637772</v>
          </cell>
          <cell r="K131">
            <v>72</v>
          </cell>
          <cell r="L131">
            <v>726</v>
          </cell>
          <cell r="M131">
            <v>748</v>
          </cell>
          <cell r="N131">
            <v>1174</v>
          </cell>
          <cell r="O131">
            <v>1778</v>
          </cell>
          <cell r="P131">
            <v>4501</v>
          </cell>
          <cell r="Q131">
            <v>717.17</v>
          </cell>
          <cell r="R131">
            <v>1643.83</v>
          </cell>
          <cell r="S131">
            <v>14347.44</v>
          </cell>
          <cell r="T131">
            <v>39594.76</v>
          </cell>
          <cell r="U131">
            <v>142536.13</v>
          </cell>
          <cell r="V131">
            <v>7057.54</v>
          </cell>
          <cell r="W131">
            <v>325.73</v>
          </cell>
          <cell r="X131">
            <v>1720.75</v>
          </cell>
          <cell r="Y131">
            <v>15154.97</v>
          </cell>
          <cell r="Z131">
            <v>40769.14</v>
          </cell>
          <cell r="AA131">
            <v>139108.79</v>
          </cell>
          <cell r="AB131">
            <v>7033.44</v>
          </cell>
        </row>
        <row r="132">
          <cell r="A132" t="str">
            <v>Yearly_P_D:</v>
          </cell>
          <cell r="B132" t="str">
            <v>LVA</v>
          </cell>
          <cell r="C132" t="str">
            <v>2017_00</v>
          </cell>
          <cell r="D132">
            <v>52.178600000000003</v>
          </cell>
          <cell r="E132">
            <v>305499</v>
          </cell>
          <cell r="F132">
            <v>1253648</v>
          </cell>
          <cell r="G132">
            <v>197277</v>
          </cell>
          <cell r="H132">
            <v>146717</v>
          </cell>
          <cell r="I132">
            <v>45784</v>
          </cell>
          <cell r="J132">
            <v>1948927</v>
          </cell>
          <cell r="K132">
            <v>132</v>
          </cell>
          <cell r="L132">
            <v>6622</v>
          </cell>
          <cell r="M132">
            <v>5396</v>
          </cell>
          <cell r="N132">
            <v>8791</v>
          </cell>
          <cell r="O132">
            <v>7817</v>
          </cell>
          <cell r="P132">
            <v>28760</v>
          </cell>
          <cell r="Q132">
            <v>433.83</v>
          </cell>
          <cell r="R132">
            <v>5282.73</v>
          </cell>
          <cell r="S132">
            <v>27355.23</v>
          </cell>
          <cell r="T132">
            <v>59920.88</v>
          </cell>
          <cell r="U132">
            <v>170735.48</v>
          </cell>
          <cell r="V132">
            <v>14756.97</v>
          </cell>
          <cell r="W132">
            <v>368.4</v>
          </cell>
          <cell r="X132">
            <v>5223.1499999999996</v>
          </cell>
          <cell r="Y132">
            <v>26888.71</v>
          </cell>
          <cell r="Z132">
            <v>59341.42</v>
          </cell>
          <cell r="AA132">
            <v>169347</v>
          </cell>
          <cell r="AB132">
            <v>14707.86</v>
          </cell>
        </row>
        <row r="133">
          <cell r="A133" t="str">
            <v>Yearly_P_D:</v>
          </cell>
          <cell r="B133" t="str">
            <v>LVA</v>
          </cell>
          <cell r="C133" t="str">
            <v>2018_00</v>
          </cell>
          <cell r="D133">
            <v>52.178600000000003</v>
          </cell>
          <cell r="E133">
            <v>306438</v>
          </cell>
          <cell r="F133">
            <v>1237151</v>
          </cell>
          <cell r="G133">
            <v>197208</v>
          </cell>
          <cell r="H133">
            <v>146488</v>
          </cell>
          <cell r="I133">
            <v>46672</v>
          </cell>
          <cell r="J133">
            <v>1933959</v>
          </cell>
          <cell r="K133">
            <v>105</v>
          </cell>
          <cell r="L133">
            <v>6618</v>
          </cell>
          <cell r="M133">
            <v>5396</v>
          </cell>
          <cell r="N133">
            <v>8780</v>
          </cell>
          <cell r="O133">
            <v>7949</v>
          </cell>
          <cell r="P133">
            <v>28851</v>
          </cell>
          <cell r="Q133">
            <v>343.23</v>
          </cell>
          <cell r="R133">
            <v>5350.16</v>
          </cell>
          <cell r="S133">
            <v>27366.25</v>
          </cell>
          <cell r="T133">
            <v>59937.36</v>
          </cell>
          <cell r="U133">
            <v>170332.87</v>
          </cell>
          <cell r="V133">
            <v>14918.12</v>
          </cell>
          <cell r="W133">
            <v>368.4</v>
          </cell>
          <cell r="X133">
            <v>5223.1499999999996</v>
          </cell>
          <cell r="Y133">
            <v>26888.71</v>
          </cell>
          <cell r="Z133">
            <v>59341.42</v>
          </cell>
          <cell r="AA133">
            <v>169347</v>
          </cell>
          <cell r="AB133">
            <v>14707.86</v>
          </cell>
        </row>
        <row r="134">
          <cell r="A134" t="str">
            <v>Yearly_P_D:</v>
          </cell>
          <cell r="B134" t="str">
            <v>LVA</v>
          </cell>
          <cell r="C134" t="str">
            <v>2019_00</v>
          </cell>
          <cell r="D134">
            <v>52.178600000000003</v>
          </cell>
          <cell r="E134">
            <v>306062</v>
          </cell>
          <cell r="F134">
            <v>1222581</v>
          </cell>
          <cell r="G134">
            <v>199189</v>
          </cell>
          <cell r="H134">
            <v>145398</v>
          </cell>
          <cell r="I134">
            <v>47088</v>
          </cell>
          <cell r="J134">
            <v>1920321</v>
          </cell>
          <cell r="K134">
            <v>100</v>
          </cell>
          <cell r="L134">
            <v>6157</v>
          </cell>
          <cell r="M134">
            <v>5167</v>
          </cell>
          <cell r="N134">
            <v>8457</v>
          </cell>
          <cell r="O134">
            <v>7862</v>
          </cell>
          <cell r="P134">
            <v>27745</v>
          </cell>
          <cell r="Q134">
            <v>328.13</v>
          </cell>
          <cell r="R134">
            <v>5036.5600000000004</v>
          </cell>
          <cell r="S134">
            <v>25944.65</v>
          </cell>
          <cell r="T134">
            <v>58166.03</v>
          </cell>
          <cell r="U134">
            <v>166972.66</v>
          </cell>
          <cell r="V134">
            <v>14448.5</v>
          </cell>
          <cell r="W134">
            <v>368.4</v>
          </cell>
          <cell r="X134">
            <v>5223.1499999999996</v>
          </cell>
          <cell r="Y134">
            <v>26888.71</v>
          </cell>
          <cell r="Z134">
            <v>59341.42</v>
          </cell>
          <cell r="AA134">
            <v>169347</v>
          </cell>
          <cell r="AB134">
            <v>14707.86</v>
          </cell>
        </row>
        <row r="135">
          <cell r="A135" t="str">
            <v>Yearly_P_D:</v>
          </cell>
          <cell r="B135" t="str">
            <v>LVA</v>
          </cell>
          <cell r="C135" t="str">
            <v>2020_00</v>
          </cell>
          <cell r="D135">
            <v>52.178600000000003</v>
          </cell>
          <cell r="E135">
            <v>306283</v>
          </cell>
          <cell r="F135">
            <v>1209596</v>
          </cell>
          <cell r="G135">
            <v>203390</v>
          </cell>
          <cell r="H135">
            <v>143156</v>
          </cell>
          <cell r="I135">
            <v>47656</v>
          </cell>
          <cell r="J135">
            <v>1910083</v>
          </cell>
          <cell r="K135">
            <v>102</v>
          </cell>
          <cell r="L135">
            <v>6143</v>
          </cell>
          <cell r="M135">
            <v>5469</v>
          </cell>
          <cell r="N135">
            <v>8769</v>
          </cell>
          <cell r="O135">
            <v>8295</v>
          </cell>
          <cell r="P135">
            <v>28780</v>
          </cell>
          <cell r="Q135">
            <v>333.96</v>
          </cell>
          <cell r="R135">
            <v>5078.87</v>
          </cell>
          <cell r="S135">
            <v>26890.86</v>
          </cell>
          <cell r="T135">
            <v>61260.480000000003</v>
          </cell>
          <cell r="U135">
            <v>174075.4</v>
          </cell>
          <cell r="V135">
            <v>15067.76</v>
          </cell>
          <cell r="W135">
            <v>368.4</v>
          </cell>
          <cell r="X135">
            <v>5223.1499999999996</v>
          </cell>
          <cell r="Y135">
            <v>26888.71</v>
          </cell>
          <cell r="Z135">
            <v>59341.42</v>
          </cell>
          <cell r="AA135">
            <v>169347</v>
          </cell>
          <cell r="AB135">
            <v>14707.86</v>
          </cell>
        </row>
        <row r="136">
          <cell r="A136" t="str">
            <v>Yearly_P_D:</v>
          </cell>
          <cell r="B136" t="str">
            <v>LVA</v>
          </cell>
          <cell r="C136" t="str">
            <v>2021_00</v>
          </cell>
          <cell r="D136">
            <v>52.178600000000003</v>
          </cell>
          <cell r="E136">
            <v>305906</v>
          </cell>
          <cell r="F136">
            <v>1198913</v>
          </cell>
          <cell r="G136">
            <v>207987</v>
          </cell>
          <cell r="H136">
            <v>140054</v>
          </cell>
          <cell r="I136">
            <v>49008</v>
          </cell>
          <cell r="J136">
            <v>1901870</v>
          </cell>
          <cell r="K136">
            <v>74</v>
          </cell>
          <cell r="L136">
            <v>7518</v>
          </cell>
          <cell r="M136">
            <v>6839</v>
          </cell>
          <cell r="N136">
            <v>10290</v>
          </cell>
          <cell r="O136">
            <v>9584</v>
          </cell>
          <cell r="P136">
            <v>34308</v>
          </cell>
          <cell r="Q136">
            <v>243.58</v>
          </cell>
          <cell r="R136">
            <v>6270.98</v>
          </cell>
          <cell r="S136">
            <v>32886.1</v>
          </cell>
          <cell r="T136">
            <v>73476.12</v>
          </cell>
          <cell r="U136">
            <v>195573.78</v>
          </cell>
          <cell r="V136">
            <v>18039.18</v>
          </cell>
          <cell r="W136">
            <v>368.4</v>
          </cell>
          <cell r="X136">
            <v>5223.1499999999996</v>
          </cell>
          <cell r="Y136">
            <v>26888.71</v>
          </cell>
          <cell r="Z136">
            <v>59341.42</v>
          </cell>
          <cell r="AA136">
            <v>169347</v>
          </cell>
          <cell r="AB136">
            <v>14707.86</v>
          </cell>
        </row>
        <row r="137">
          <cell r="A137" t="str">
            <v>Yearly_P_D:</v>
          </cell>
          <cell r="B137" t="str">
            <v>NLD</v>
          </cell>
          <cell r="C137" t="str">
            <v>2017_00</v>
          </cell>
          <cell r="D137">
            <v>52.178600000000003</v>
          </cell>
          <cell r="E137">
            <v>2781351</v>
          </cell>
          <cell r="F137">
            <v>11196295</v>
          </cell>
          <cell r="G137">
            <v>1855417</v>
          </cell>
          <cell r="H137">
            <v>988699</v>
          </cell>
          <cell r="I137">
            <v>368307</v>
          </cell>
          <cell r="J137">
            <v>17190072</v>
          </cell>
          <cell r="K137">
            <v>869</v>
          </cell>
          <cell r="L137">
            <v>20871</v>
          </cell>
          <cell r="M137">
            <v>26469</v>
          </cell>
          <cell r="N137">
            <v>41654</v>
          </cell>
          <cell r="O137">
            <v>60537</v>
          </cell>
          <cell r="P137">
            <v>150402</v>
          </cell>
          <cell r="Q137">
            <v>312.55</v>
          </cell>
          <cell r="R137">
            <v>1864.16</v>
          </cell>
          <cell r="S137">
            <v>14265.87</v>
          </cell>
          <cell r="T137">
            <v>42131</v>
          </cell>
          <cell r="U137">
            <v>164365.54999999999</v>
          </cell>
          <cell r="V137">
            <v>8749.36</v>
          </cell>
          <cell r="W137">
            <v>302.89999999999998</v>
          </cell>
          <cell r="X137">
            <v>1832.35</v>
          </cell>
          <cell r="Y137">
            <v>14258.84</v>
          </cell>
          <cell r="Z137">
            <v>41595.54</v>
          </cell>
          <cell r="AA137">
            <v>162733.14000000001</v>
          </cell>
          <cell r="AB137">
            <v>8788.36</v>
          </cell>
        </row>
        <row r="138">
          <cell r="A138" t="str">
            <v>Yearly_P_D:</v>
          </cell>
          <cell r="B138" t="str">
            <v>NLD</v>
          </cell>
          <cell r="C138" t="str">
            <v>2018_00</v>
          </cell>
          <cell r="D138">
            <v>52.178600000000003</v>
          </cell>
          <cell r="E138">
            <v>2759561</v>
          </cell>
          <cell r="F138">
            <v>11241382</v>
          </cell>
          <cell r="G138">
            <v>1898629</v>
          </cell>
          <cell r="H138">
            <v>1016495</v>
          </cell>
          <cell r="I138">
            <v>375668</v>
          </cell>
          <cell r="J138">
            <v>17291736</v>
          </cell>
          <cell r="K138">
            <v>807</v>
          </cell>
          <cell r="L138">
            <v>20802</v>
          </cell>
          <cell r="M138">
            <v>27450</v>
          </cell>
          <cell r="N138">
            <v>42465</v>
          </cell>
          <cell r="O138">
            <v>61961</v>
          </cell>
          <cell r="P138">
            <v>153487</v>
          </cell>
          <cell r="Q138">
            <v>292.61</v>
          </cell>
          <cell r="R138">
            <v>1850.57</v>
          </cell>
          <cell r="S138">
            <v>14457.79</v>
          </cell>
          <cell r="T138">
            <v>41776.410000000003</v>
          </cell>
          <cell r="U138">
            <v>164935.89000000001</v>
          </cell>
          <cell r="V138">
            <v>8876.32</v>
          </cell>
          <cell r="W138">
            <v>302.89999999999998</v>
          </cell>
          <cell r="X138">
            <v>1832.35</v>
          </cell>
          <cell r="Y138">
            <v>14258.84</v>
          </cell>
          <cell r="Z138">
            <v>41595.54</v>
          </cell>
          <cell r="AA138">
            <v>162733.14000000001</v>
          </cell>
          <cell r="AB138">
            <v>8788.36</v>
          </cell>
        </row>
        <row r="139">
          <cell r="A139" t="str">
            <v>Yearly_P_D:</v>
          </cell>
          <cell r="B139" t="str">
            <v>NLD</v>
          </cell>
          <cell r="C139" t="str">
            <v>2019_00</v>
          </cell>
          <cell r="D139">
            <v>52.178600000000003</v>
          </cell>
          <cell r="E139">
            <v>2741741</v>
          </cell>
          <cell r="F139">
            <v>11296235</v>
          </cell>
          <cell r="G139">
            <v>1929896</v>
          </cell>
          <cell r="H139">
            <v>1053974</v>
          </cell>
          <cell r="I139">
            <v>383516</v>
          </cell>
          <cell r="J139">
            <v>17405364</v>
          </cell>
          <cell r="K139">
            <v>832</v>
          </cell>
          <cell r="L139">
            <v>20133</v>
          </cell>
          <cell r="M139">
            <v>27120</v>
          </cell>
          <cell r="N139">
            <v>43085</v>
          </cell>
          <cell r="O139">
            <v>60940</v>
          </cell>
          <cell r="P139">
            <v>152112</v>
          </cell>
          <cell r="Q139">
            <v>303.55</v>
          </cell>
          <cell r="R139">
            <v>1782.33</v>
          </cell>
          <cell r="S139">
            <v>14052.87</v>
          </cell>
          <cell r="T139">
            <v>40879.22</v>
          </cell>
          <cell r="U139">
            <v>158897.97</v>
          </cell>
          <cell r="V139">
            <v>8739.3799999999992</v>
          </cell>
          <cell r="W139">
            <v>302.89999999999998</v>
          </cell>
          <cell r="X139">
            <v>1832.35</v>
          </cell>
          <cell r="Y139">
            <v>14258.84</v>
          </cell>
          <cell r="Z139">
            <v>41595.54</v>
          </cell>
          <cell r="AA139">
            <v>162733.14000000001</v>
          </cell>
          <cell r="AB139">
            <v>8788.36</v>
          </cell>
        </row>
        <row r="140">
          <cell r="A140" t="str">
            <v>Yearly_P_D:</v>
          </cell>
          <cell r="B140" t="str">
            <v>NLD</v>
          </cell>
          <cell r="C140" t="str">
            <v>2020_00</v>
          </cell>
          <cell r="D140">
            <v>52.178600000000003</v>
          </cell>
          <cell r="E140">
            <v>2721599</v>
          </cell>
          <cell r="F140">
            <v>11308131</v>
          </cell>
          <cell r="G140">
            <v>1963924</v>
          </cell>
          <cell r="H140">
            <v>1087819</v>
          </cell>
          <cell r="I140">
            <v>392062</v>
          </cell>
          <cell r="J140">
            <v>17473539</v>
          </cell>
          <cell r="K140">
            <v>853</v>
          </cell>
          <cell r="L140">
            <v>20789</v>
          </cell>
          <cell r="M140">
            <v>29594</v>
          </cell>
          <cell r="N140">
            <v>49185</v>
          </cell>
          <cell r="O140">
            <v>67994</v>
          </cell>
          <cell r="P140">
            <v>168416</v>
          </cell>
          <cell r="Q140">
            <v>313.51</v>
          </cell>
          <cell r="R140">
            <v>1838.47</v>
          </cell>
          <cell r="S140">
            <v>15068.88</v>
          </cell>
          <cell r="T140">
            <v>45215</v>
          </cell>
          <cell r="U140">
            <v>173426.25</v>
          </cell>
          <cell r="V140">
            <v>9638.39</v>
          </cell>
          <cell r="W140">
            <v>302.89999999999998</v>
          </cell>
          <cell r="X140">
            <v>1832.35</v>
          </cell>
          <cell r="Y140">
            <v>14258.84</v>
          </cell>
          <cell r="Z140">
            <v>41595.54</v>
          </cell>
          <cell r="AA140">
            <v>162733.14000000001</v>
          </cell>
          <cell r="AB140">
            <v>8788.36</v>
          </cell>
        </row>
        <row r="141">
          <cell r="A141" t="str">
            <v>Yearly_P_D:</v>
          </cell>
          <cell r="B141" t="str">
            <v>NLD</v>
          </cell>
          <cell r="C141" t="str">
            <v>2021_00</v>
          </cell>
          <cell r="D141">
            <v>52.178600000000003</v>
          </cell>
          <cell r="E141">
            <v>2694276</v>
          </cell>
          <cell r="F141">
            <v>11265998</v>
          </cell>
          <cell r="G141">
            <v>1977863</v>
          </cell>
          <cell r="H141">
            <v>1144218</v>
          </cell>
          <cell r="I141">
            <v>402001</v>
          </cell>
          <cell r="J141">
            <v>17484360</v>
          </cell>
          <cell r="K141">
            <v>801</v>
          </cell>
          <cell r="L141">
            <v>21815</v>
          </cell>
          <cell r="M141">
            <v>30177</v>
          </cell>
          <cell r="N141">
            <v>50831</v>
          </cell>
          <cell r="O141">
            <v>67199</v>
          </cell>
          <cell r="P141">
            <v>170825</v>
          </cell>
          <cell r="Q141">
            <v>297.43</v>
          </cell>
          <cell r="R141">
            <v>1936.36</v>
          </cell>
          <cell r="S141">
            <v>15257.62</v>
          </cell>
          <cell r="T141">
            <v>44424.83</v>
          </cell>
          <cell r="U141">
            <v>167163.01</v>
          </cell>
          <cell r="V141">
            <v>9770.18</v>
          </cell>
          <cell r="W141">
            <v>302.89999999999998</v>
          </cell>
          <cell r="X141">
            <v>1832.35</v>
          </cell>
          <cell r="Y141">
            <v>14258.84</v>
          </cell>
          <cell r="Z141">
            <v>41595.54</v>
          </cell>
          <cell r="AA141">
            <v>162733.14000000001</v>
          </cell>
          <cell r="AB141">
            <v>8788.36</v>
          </cell>
        </row>
        <row r="142">
          <cell r="A142" t="str">
            <v>Yearly_P_D:</v>
          </cell>
          <cell r="B142" t="str">
            <v>NOR</v>
          </cell>
          <cell r="C142" t="str">
            <v>2017_00</v>
          </cell>
          <cell r="D142">
            <v>52.178600000000003</v>
          </cell>
          <cell r="E142">
            <v>941551</v>
          </cell>
          <cell r="F142">
            <v>3465033</v>
          </cell>
          <cell r="G142">
            <v>514182</v>
          </cell>
          <cell r="H142">
            <v>257769</v>
          </cell>
          <cell r="I142">
            <v>117424</v>
          </cell>
          <cell r="J142">
            <v>5295960</v>
          </cell>
          <cell r="K142">
            <v>211</v>
          </cell>
          <cell r="L142">
            <v>5417</v>
          </cell>
          <cell r="M142">
            <v>6992</v>
          </cell>
          <cell r="N142">
            <v>10371</v>
          </cell>
          <cell r="O142">
            <v>17804</v>
          </cell>
          <cell r="P142">
            <v>40798</v>
          </cell>
          <cell r="Q142">
            <v>224.86</v>
          </cell>
          <cell r="R142">
            <v>1563.54</v>
          </cell>
          <cell r="S142">
            <v>13599.62</v>
          </cell>
          <cell r="T142">
            <v>40236.370000000003</v>
          </cell>
          <cell r="U142">
            <v>151626.76</v>
          </cell>
          <cell r="V142">
            <v>7703.7</v>
          </cell>
          <cell r="W142">
            <v>208.06</v>
          </cell>
          <cell r="X142">
            <v>1559.73</v>
          </cell>
          <cell r="Y142">
            <v>13258.72</v>
          </cell>
          <cell r="Z142">
            <v>39400.769999999997</v>
          </cell>
          <cell r="AA142">
            <v>149438.32999999999</v>
          </cell>
          <cell r="AB142">
            <v>7643.92</v>
          </cell>
        </row>
        <row r="143">
          <cell r="A143" t="str">
            <v>Yearly_P_D:</v>
          </cell>
          <cell r="B143" t="str">
            <v>NOR</v>
          </cell>
          <cell r="C143" t="str">
            <v>2018_00</v>
          </cell>
          <cell r="D143">
            <v>52.178600000000003</v>
          </cell>
          <cell r="E143">
            <v>940445</v>
          </cell>
          <cell r="F143">
            <v>3478632</v>
          </cell>
          <cell r="G143">
            <v>526638</v>
          </cell>
          <cell r="H143">
            <v>267684</v>
          </cell>
          <cell r="I143">
            <v>117561</v>
          </cell>
          <cell r="J143">
            <v>5330961</v>
          </cell>
          <cell r="K143">
            <v>183</v>
          </cell>
          <cell r="L143">
            <v>5489</v>
          </cell>
          <cell r="M143">
            <v>6913</v>
          </cell>
          <cell r="N143">
            <v>10678</v>
          </cell>
          <cell r="O143">
            <v>17581</v>
          </cell>
          <cell r="P143">
            <v>40847</v>
          </cell>
          <cell r="Q143">
            <v>195.35</v>
          </cell>
          <cell r="R143">
            <v>1578.08</v>
          </cell>
          <cell r="S143">
            <v>13128.49</v>
          </cell>
          <cell r="T143">
            <v>39892.15</v>
          </cell>
          <cell r="U143">
            <v>149553.74</v>
          </cell>
          <cell r="V143">
            <v>7662.33</v>
          </cell>
          <cell r="W143">
            <v>208.06</v>
          </cell>
          <cell r="X143">
            <v>1559.73</v>
          </cell>
          <cell r="Y143">
            <v>13258.72</v>
          </cell>
          <cell r="Z143">
            <v>39400.769999999997</v>
          </cell>
          <cell r="AA143">
            <v>149438.32999999999</v>
          </cell>
          <cell r="AB143">
            <v>7643.92</v>
          </cell>
        </row>
        <row r="144">
          <cell r="A144" t="str">
            <v>Yearly_P_D:</v>
          </cell>
          <cell r="B144" t="str">
            <v>NOR</v>
          </cell>
          <cell r="C144" t="str">
            <v>2019_00</v>
          </cell>
          <cell r="D144">
            <v>52.178600000000003</v>
          </cell>
          <cell r="E144">
            <v>935744</v>
          </cell>
          <cell r="F144">
            <v>3497231</v>
          </cell>
          <cell r="G144">
            <v>533774</v>
          </cell>
          <cell r="H144">
            <v>283154</v>
          </cell>
          <cell r="I144">
            <v>117546</v>
          </cell>
          <cell r="J144">
            <v>5367451</v>
          </cell>
          <cell r="K144">
            <v>190</v>
          </cell>
          <cell r="L144">
            <v>5377</v>
          </cell>
          <cell r="M144">
            <v>6964</v>
          </cell>
          <cell r="N144">
            <v>10780</v>
          </cell>
          <cell r="O144">
            <v>17295</v>
          </cell>
          <cell r="P144">
            <v>40608</v>
          </cell>
          <cell r="Q144">
            <v>203.96</v>
          </cell>
          <cell r="R144">
            <v>1537.57</v>
          </cell>
          <cell r="S144">
            <v>13048.04</v>
          </cell>
          <cell r="T144">
            <v>38073.79</v>
          </cell>
          <cell r="U144">
            <v>147134.49</v>
          </cell>
          <cell r="V144">
            <v>7565.73</v>
          </cell>
          <cell r="W144">
            <v>208.06</v>
          </cell>
          <cell r="X144">
            <v>1559.73</v>
          </cell>
          <cell r="Y144">
            <v>13258.72</v>
          </cell>
          <cell r="Z144">
            <v>39400.769999999997</v>
          </cell>
          <cell r="AA144">
            <v>149438.32999999999</v>
          </cell>
          <cell r="AB144">
            <v>7643.92</v>
          </cell>
        </row>
        <row r="145">
          <cell r="A145" t="str">
            <v>Yearly_P_D:</v>
          </cell>
          <cell r="B145" t="str">
            <v>NOR</v>
          </cell>
          <cell r="C145" t="str">
            <v>2020_00</v>
          </cell>
          <cell r="D145">
            <v>52.178600000000003</v>
          </cell>
          <cell r="E145">
            <v>928990</v>
          </cell>
          <cell r="F145">
            <v>3511767</v>
          </cell>
          <cell r="G145">
            <v>539447</v>
          </cell>
          <cell r="H145">
            <v>300474</v>
          </cell>
          <cell r="I145">
            <v>117989</v>
          </cell>
          <cell r="J145">
            <v>5398669</v>
          </cell>
          <cell r="K145">
            <v>155</v>
          </cell>
          <cell r="L145">
            <v>5280</v>
          </cell>
          <cell r="M145">
            <v>6967</v>
          </cell>
          <cell r="N145">
            <v>10994</v>
          </cell>
          <cell r="O145">
            <v>17085</v>
          </cell>
          <cell r="P145">
            <v>40483</v>
          </cell>
          <cell r="Q145">
            <v>167.16</v>
          </cell>
          <cell r="R145">
            <v>1503.73</v>
          </cell>
          <cell r="S145">
            <v>12916.79</v>
          </cell>
          <cell r="T145">
            <v>36588.89</v>
          </cell>
          <cell r="U145">
            <v>144807.28</v>
          </cell>
          <cell r="V145">
            <v>7498.85</v>
          </cell>
          <cell r="W145">
            <v>208.06</v>
          </cell>
          <cell r="X145">
            <v>1559.73</v>
          </cell>
          <cell r="Y145">
            <v>13258.72</v>
          </cell>
          <cell r="Z145">
            <v>39400.769999999997</v>
          </cell>
          <cell r="AA145">
            <v>149438.32999999999</v>
          </cell>
          <cell r="AB145">
            <v>7643.92</v>
          </cell>
        </row>
        <row r="146">
          <cell r="A146" t="str">
            <v>Yearly_P_D:</v>
          </cell>
          <cell r="B146" t="str">
            <v>NOR</v>
          </cell>
          <cell r="C146" t="str">
            <v>2021_00</v>
          </cell>
          <cell r="D146">
            <v>52.178600000000003</v>
          </cell>
          <cell r="E146">
            <v>920114</v>
          </cell>
          <cell r="F146">
            <v>3515566</v>
          </cell>
          <cell r="G146">
            <v>542437</v>
          </cell>
          <cell r="H146">
            <v>320418</v>
          </cell>
          <cell r="I146">
            <v>118444</v>
          </cell>
          <cell r="J146">
            <v>5416981</v>
          </cell>
          <cell r="K146">
            <v>166</v>
          </cell>
          <cell r="L146">
            <v>5228</v>
          </cell>
          <cell r="M146">
            <v>6943</v>
          </cell>
          <cell r="N146">
            <v>11929</v>
          </cell>
          <cell r="O146">
            <v>17740</v>
          </cell>
          <cell r="P146">
            <v>42007</v>
          </cell>
          <cell r="Q146">
            <v>180.76</v>
          </cell>
          <cell r="R146">
            <v>1487.21</v>
          </cell>
          <cell r="S146">
            <v>12800.49</v>
          </cell>
          <cell r="T146">
            <v>37230.44</v>
          </cell>
          <cell r="U146">
            <v>149778.13</v>
          </cell>
          <cell r="V146">
            <v>7754.85</v>
          </cell>
          <cell r="W146">
            <v>208.06</v>
          </cell>
          <cell r="X146">
            <v>1559.73</v>
          </cell>
          <cell r="Y146">
            <v>13258.72</v>
          </cell>
          <cell r="Z146">
            <v>39400.769999999997</v>
          </cell>
          <cell r="AA146">
            <v>149438.32999999999</v>
          </cell>
          <cell r="AB146">
            <v>7643.92</v>
          </cell>
        </row>
        <row r="147">
          <cell r="A147" t="str">
            <v>Yearly_P_D:</v>
          </cell>
          <cell r="B147" t="str">
            <v>NZL_NP</v>
          </cell>
          <cell r="C147" t="str">
            <v>2017_00</v>
          </cell>
          <cell r="D147">
            <v>52.178600000000003</v>
          </cell>
          <cell r="E147">
            <v>940535</v>
          </cell>
          <cell r="F147">
            <v>3115297</v>
          </cell>
          <cell r="G147">
            <v>417390</v>
          </cell>
          <cell r="H147">
            <v>220735</v>
          </cell>
          <cell r="I147">
            <v>85308</v>
          </cell>
          <cell r="J147">
            <v>4779268</v>
          </cell>
          <cell r="K147">
            <v>341</v>
          </cell>
          <cell r="L147">
            <v>6245</v>
          </cell>
          <cell r="M147">
            <v>5632</v>
          </cell>
          <cell r="N147">
            <v>9051</v>
          </cell>
          <cell r="O147">
            <v>12327</v>
          </cell>
          <cell r="P147">
            <v>33598</v>
          </cell>
          <cell r="Q147">
            <v>363.22</v>
          </cell>
          <cell r="R147">
            <v>2004.93</v>
          </cell>
          <cell r="S147">
            <v>13493.78</v>
          </cell>
          <cell r="T147">
            <v>41005.160000000003</v>
          </cell>
          <cell r="U147">
            <v>144509.15</v>
          </cell>
          <cell r="V147">
            <v>7030.14</v>
          </cell>
          <cell r="W147">
            <v>381.94</v>
          </cell>
          <cell r="X147">
            <v>1982.99</v>
          </cell>
          <cell r="Y147">
            <v>13153.56</v>
          </cell>
          <cell r="Z147">
            <v>39202.769999999997</v>
          </cell>
          <cell r="AA147">
            <v>142126.32</v>
          </cell>
          <cell r="AB147">
            <v>6923.32</v>
          </cell>
        </row>
        <row r="148">
          <cell r="A148" t="str">
            <v>Yearly_P_D:</v>
          </cell>
          <cell r="B148" t="str">
            <v>NZL_NP</v>
          </cell>
          <cell r="C148" t="str">
            <v>2018_00</v>
          </cell>
          <cell r="D148">
            <v>52.178600000000003</v>
          </cell>
          <cell r="E148">
            <v>952102</v>
          </cell>
          <cell r="F148">
            <v>3159851</v>
          </cell>
          <cell r="G148">
            <v>432017</v>
          </cell>
          <cell r="H148">
            <v>228213</v>
          </cell>
          <cell r="I148">
            <v>87082</v>
          </cell>
          <cell r="J148">
            <v>4859267</v>
          </cell>
          <cell r="K148">
            <v>340</v>
          </cell>
          <cell r="L148">
            <v>6229</v>
          </cell>
          <cell r="M148">
            <v>5572</v>
          </cell>
          <cell r="N148">
            <v>8840</v>
          </cell>
          <cell r="O148">
            <v>12183</v>
          </cell>
          <cell r="P148">
            <v>33166</v>
          </cell>
          <cell r="Q148">
            <v>357.8</v>
          </cell>
          <cell r="R148">
            <v>1971.56</v>
          </cell>
          <cell r="S148">
            <v>12898.62</v>
          </cell>
          <cell r="T148">
            <v>38737.83</v>
          </cell>
          <cell r="U148">
            <v>139903.07999999999</v>
          </cell>
          <cell r="V148">
            <v>6825.43</v>
          </cell>
          <cell r="W148">
            <v>381.94</v>
          </cell>
          <cell r="X148">
            <v>1982.99</v>
          </cell>
          <cell r="Y148">
            <v>13153.56</v>
          </cell>
          <cell r="Z148">
            <v>39202.769999999997</v>
          </cell>
          <cell r="AA148">
            <v>142126.32</v>
          </cell>
          <cell r="AB148">
            <v>6923.32</v>
          </cell>
        </row>
        <row r="149">
          <cell r="A149" t="str">
            <v>Yearly_P_D:</v>
          </cell>
          <cell r="B149" t="str">
            <v>NZL_NP</v>
          </cell>
          <cell r="C149" t="str">
            <v>2019_00</v>
          </cell>
          <cell r="D149">
            <v>52.178600000000003</v>
          </cell>
          <cell r="E149">
            <v>962284</v>
          </cell>
          <cell r="F149">
            <v>3208400</v>
          </cell>
          <cell r="G149">
            <v>447687</v>
          </cell>
          <cell r="H149">
            <v>237056</v>
          </cell>
          <cell r="I149">
            <v>88915</v>
          </cell>
          <cell r="J149">
            <v>4944345</v>
          </cell>
          <cell r="K149">
            <v>408</v>
          </cell>
          <cell r="L149">
            <v>6328</v>
          </cell>
          <cell r="M149">
            <v>5850</v>
          </cell>
          <cell r="N149">
            <v>8976</v>
          </cell>
          <cell r="O149">
            <v>12623</v>
          </cell>
          <cell r="P149">
            <v>34187</v>
          </cell>
          <cell r="Q149">
            <v>424.82</v>
          </cell>
          <cell r="R149">
            <v>1972.49</v>
          </cell>
          <cell r="S149">
            <v>13068.28</v>
          </cell>
          <cell r="T149">
            <v>37865.31</v>
          </cell>
          <cell r="U149">
            <v>141966.72</v>
          </cell>
          <cell r="V149">
            <v>6914.38</v>
          </cell>
          <cell r="W149">
            <v>381.94</v>
          </cell>
          <cell r="X149">
            <v>1982.99</v>
          </cell>
          <cell r="Y149">
            <v>13153.56</v>
          </cell>
          <cell r="Z149">
            <v>39202.769999999997</v>
          </cell>
          <cell r="AA149">
            <v>142126.32</v>
          </cell>
          <cell r="AB149">
            <v>6923.32</v>
          </cell>
        </row>
        <row r="150">
          <cell r="A150" t="str">
            <v>Yearly_P_D:</v>
          </cell>
          <cell r="B150" t="str">
            <v>NZL_NP</v>
          </cell>
          <cell r="C150" t="str">
            <v>2020_00</v>
          </cell>
          <cell r="D150">
            <v>52.178600000000003</v>
          </cell>
          <cell r="E150">
            <v>965355</v>
          </cell>
          <cell r="F150">
            <v>3236435</v>
          </cell>
          <cell r="G150">
            <v>461994</v>
          </cell>
          <cell r="H150">
            <v>247188</v>
          </cell>
          <cell r="I150">
            <v>90525</v>
          </cell>
          <cell r="J150">
            <v>5001498</v>
          </cell>
          <cell r="K150">
            <v>333</v>
          </cell>
          <cell r="L150">
            <v>6050</v>
          </cell>
          <cell r="M150">
            <v>5627</v>
          </cell>
          <cell r="N150">
            <v>8885</v>
          </cell>
          <cell r="O150">
            <v>11786</v>
          </cell>
          <cell r="P150">
            <v>32683</v>
          </cell>
          <cell r="Q150">
            <v>345.89</v>
          </cell>
          <cell r="R150">
            <v>1869.65</v>
          </cell>
          <cell r="S150">
            <v>12179.99</v>
          </cell>
          <cell r="T150">
            <v>35944.82</v>
          </cell>
          <cell r="U150">
            <v>130202.91</v>
          </cell>
          <cell r="V150">
            <v>6534.81</v>
          </cell>
          <cell r="W150">
            <v>381.94</v>
          </cell>
          <cell r="X150">
            <v>1982.99</v>
          </cell>
          <cell r="Y150">
            <v>13153.56</v>
          </cell>
          <cell r="Z150">
            <v>39202.769999999997</v>
          </cell>
          <cell r="AA150">
            <v>142126.32</v>
          </cell>
          <cell r="AB150">
            <v>6923.32</v>
          </cell>
        </row>
        <row r="151">
          <cell r="A151" t="str">
            <v>Yearly_P_D:</v>
          </cell>
          <cell r="B151" t="str">
            <v>NZL_NP</v>
          </cell>
          <cell r="C151" t="str">
            <v>2021_00</v>
          </cell>
          <cell r="D151">
            <v>52.178600000000003</v>
          </cell>
          <cell r="E151">
            <v>960813</v>
          </cell>
          <cell r="F151">
            <v>3239155</v>
          </cell>
          <cell r="G151">
            <v>473231</v>
          </cell>
          <cell r="H151">
            <v>259039</v>
          </cell>
          <cell r="I151">
            <v>92278</v>
          </cell>
          <cell r="J151">
            <v>5024518</v>
          </cell>
          <cell r="K151">
            <v>339</v>
          </cell>
          <cell r="L151">
            <v>6278</v>
          </cell>
          <cell r="M151">
            <v>5877</v>
          </cell>
          <cell r="N151">
            <v>9659</v>
          </cell>
          <cell r="O151">
            <v>12748</v>
          </cell>
          <cell r="P151">
            <v>34903</v>
          </cell>
          <cell r="Q151">
            <v>353.35</v>
          </cell>
          <cell r="R151">
            <v>1938.23</v>
          </cell>
          <cell r="S151">
            <v>12419.35</v>
          </cell>
          <cell r="T151">
            <v>37291.129999999997</v>
          </cell>
          <cell r="U151">
            <v>138150.13</v>
          </cell>
          <cell r="V151">
            <v>6946.56</v>
          </cell>
          <cell r="W151">
            <v>381.94</v>
          </cell>
          <cell r="X151">
            <v>1982.99</v>
          </cell>
          <cell r="Y151">
            <v>13153.56</v>
          </cell>
          <cell r="Z151">
            <v>39202.769999999997</v>
          </cell>
          <cell r="AA151">
            <v>142126.32</v>
          </cell>
          <cell r="AB151">
            <v>6923.32</v>
          </cell>
        </row>
        <row r="152">
          <cell r="A152" t="str">
            <v>Yearly_P_D:</v>
          </cell>
          <cell r="B152" t="str">
            <v>POL</v>
          </cell>
          <cell r="C152" t="str">
            <v>2017_00</v>
          </cell>
          <cell r="D152">
            <v>52.178600000000003</v>
          </cell>
          <cell r="E152">
            <v>5818194</v>
          </cell>
          <cell r="F152">
            <v>26314966</v>
          </cell>
          <cell r="G152">
            <v>3696541</v>
          </cell>
          <cell r="H152">
            <v>1979488</v>
          </cell>
          <cell r="I152">
            <v>759278</v>
          </cell>
          <cell r="J152">
            <v>38568470</v>
          </cell>
          <cell r="K152">
            <v>2235</v>
          </cell>
          <cell r="L152">
            <v>98286</v>
          </cell>
          <cell r="M152">
            <v>82515</v>
          </cell>
          <cell r="N152">
            <v>105824</v>
          </cell>
          <cell r="O152">
            <v>115167</v>
          </cell>
          <cell r="P152">
            <v>404028</v>
          </cell>
          <cell r="Q152">
            <v>384.15</v>
          </cell>
          <cell r="R152">
            <v>3735.01</v>
          </cell>
          <cell r="S152">
            <v>22322.22</v>
          </cell>
          <cell r="T152">
            <v>53460.39</v>
          </cell>
          <cell r="U152">
            <v>151679.66</v>
          </cell>
          <cell r="V152">
            <v>10475.6</v>
          </cell>
          <cell r="W152">
            <v>365.83</v>
          </cell>
          <cell r="X152">
            <v>3724.68</v>
          </cell>
          <cell r="Y152">
            <v>22524.62</v>
          </cell>
          <cell r="Z152">
            <v>53136.639999999999</v>
          </cell>
          <cell r="AA152">
            <v>150170.76999999999</v>
          </cell>
          <cell r="AB152">
            <v>10600.26</v>
          </cell>
        </row>
        <row r="153">
          <cell r="A153" t="str">
            <v>Yearly_P_D:</v>
          </cell>
          <cell r="B153" t="str">
            <v>POL</v>
          </cell>
          <cell r="C153" t="str">
            <v>2018_00</v>
          </cell>
          <cell r="D153">
            <v>52.178600000000003</v>
          </cell>
          <cell r="E153">
            <v>5865574</v>
          </cell>
          <cell r="F153">
            <v>26040313</v>
          </cell>
          <cell r="G153">
            <v>3916186</v>
          </cell>
          <cell r="H153">
            <v>1952664</v>
          </cell>
          <cell r="I153">
            <v>783174</v>
          </cell>
          <cell r="J153">
            <v>38557913</v>
          </cell>
          <cell r="K153">
            <v>2175</v>
          </cell>
          <cell r="L153">
            <v>98040</v>
          </cell>
          <cell r="M153">
            <v>88824</v>
          </cell>
          <cell r="N153">
            <v>105050</v>
          </cell>
          <cell r="O153">
            <v>118821</v>
          </cell>
          <cell r="P153">
            <v>412912</v>
          </cell>
          <cell r="Q153">
            <v>370.95</v>
          </cell>
          <cell r="R153">
            <v>3764.96</v>
          </cell>
          <cell r="S153">
            <v>22681.32</v>
          </cell>
          <cell r="T153">
            <v>53798.58</v>
          </cell>
          <cell r="U153">
            <v>151717.62</v>
          </cell>
          <cell r="V153">
            <v>10708.9</v>
          </cell>
          <cell r="W153">
            <v>365.83</v>
          </cell>
          <cell r="X153">
            <v>3724.68</v>
          </cell>
          <cell r="Y153">
            <v>22524.62</v>
          </cell>
          <cell r="Z153">
            <v>53136.639999999999</v>
          </cell>
          <cell r="AA153">
            <v>150170.76999999999</v>
          </cell>
          <cell r="AB153">
            <v>10600.26</v>
          </cell>
        </row>
        <row r="154">
          <cell r="A154" t="str">
            <v>Yearly_P_D:</v>
          </cell>
          <cell r="B154" t="str">
            <v>POL</v>
          </cell>
          <cell r="C154" t="str">
            <v>2019_00</v>
          </cell>
          <cell r="D154">
            <v>52.178600000000003</v>
          </cell>
          <cell r="E154">
            <v>5895369</v>
          </cell>
          <cell r="F154">
            <v>25769082</v>
          </cell>
          <cell r="G154">
            <v>4129801</v>
          </cell>
          <cell r="H154">
            <v>1932787</v>
          </cell>
          <cell r="I154">
            <v>804528</v>
          </cell>
          <cell r="J154">
            <v>38531568</v>
          </cell>
          <cell r="K154">
            <v>2018</v>
          </cell>
          <cell r="L154">
            <v>94677</v>
          </cell>
          <cell r="M154">
            <v>93210</v>
          </cell>
          <cell r="N154">
            <v>100796</v>
          </cell>
          <cell r="O154">
            <v>118358</v>
          </cell>
          <cell r="P154">
            <v>409062</v>
          </cell>
          <cell r="Q154">
            <v>342.41</v>
          </cell>
          <cell r="R154">
            <v>3674.08</v>
          </cell>
          <cell r="S154">
            <v>22570.32</v>
          </cell>
          <cell r="T154">
            <v>52150.95</v>
          </cell>
          <cell r="U154">
            <v>147115.04</v>
          </cell>
          <cell r="V154">
            <v>10616.28</v>
          </cell>
          <cell r="W154">
            <v>365.83</v>
          </cell>
          <cell r="X154">
            <v>3724.68</v>
          </cell>
          <cell r="Y154">
            <v>22524.62</v>
          </cell>
          <cell r="Z154">
            <v>53136.639999999999</v>
          </cell>
          <cell r="AA154">
            <v>150170.76999999999</v>
          </cell>
          <cell r="AB154">
            <v>10600.26</v>
          </cell>
        </row>
        <row r="155">
          <cell r="A155" t="str">
            <v>Yearly_P_D:</v>
          </cell>
          <cell r="B155" t="str">
            <v>POL</v>
          </cell>
          <cell r="C155" t="str">
            <v>2020_00</v>
          </cell>
          <cell r="D155">
            <v>52.178600000000003</v>
          </cell>
          <cell r="E155">
            <v>5914887</v>
          </cell>
          <cell r="F155">
            <v>25499898</v>
          </cell>
          <cell r="G155">
            <v>4343401</v>
          </cell>
          <cell r="H155">
            <v>1914944</v>
          </cell>
          <cell r="I155">
            <v>825095</v>
          </cell>
          <cell r="J155">
            <v>38498227</v>
          </cell>
          <cell r="K155">
            <v>1813</v>
          </cell>
          <cell r="L155">
            <v>98891</v>
          </cell>
          <cell r="M155">
            <v>115011</v>
          </cell>
          <cell r="N155">
            <v>116442</v>
          </cell>
          <cell r="O155">
            <v>145548</v>
          </cell>
          <cell r="P155">
            <v>477705</v>
          </cell>
          <cell r="Q155">
            <v>306.61</v>
          </cell>
          <cell r="R155">
            <v>3878.1</v>
          </cell>
          <cell r="S155">
            <v>26479.52</v>
          </cell>
          <cell r="T155">
            <v>60807.040000000001</v>
          </cell>
          <cell r="U155">
            <v>176401.59</v>
          </cell>
          <cell r="V155">
            <v>12408.52</v>
          </cell>
          <cell r="W155">
            <v>365.83</v>
          </cell>
          <cell r="X155">
            <v>3724.68</v>
          </cell>
          <cell r="Y155">
            <v>22524.62</v>
          </cell>
          <cell r="Z155">
            <v>53136.639999999999</v>
          </cell>
          <cell r="AA155">
            <v>150170.76999999999</v>
          </cell>
          <cell r="AB155">
            <v>10600.26</v>
          </cell>
        </row>
        <row r="156">
          <cell r="A156" t="str">
            <v>Yearly_P_D:</v>
          </cell>
          <cell r="B156" t="str">
            <v>POL</v>
          </cell>
          <cell r="C156" t="str">
            <v>2021_00</v>
          </cell>
          <cell r="D156">
            <v>52.178600000000003</v>
          </cell>
          <cell r="E156">
            <v>5920690</v>
          </cell>
          <cell r="F156">
            <v>25242922</v>
          </cell>
          <cell r="G156">
            <v>4517060</v>
          </cell>
          <cell r="H156">
            <v>1938792</v>
          </cell>
          <cell r="I156">
            <v>845528</v>
          </cell>
          <cell r="J156">
            <v>38464995</v>
          </cell>
          <cell r="K156">
            <v>1942</v>
          </cell>
          <cell r="L156">
            <v>109402</v>
          </cell>
          <cell r="M156">
            <v>131862</v>
          </cell>
          <cell r="N156">
            <v>127749</v>
          </cell>
          <cell r="O156">
            <v>149621</v>
          </cell>
          <cell r="P156">
            <v>520578</v>
          </cell>
          <cell r="Q156">
            <v>328.12</v>
          </cell>
          <cell r="R156">
            <v>4334</v>
          </cell>
          <cell r="S156">
            <v>29192</v>
          </cell>
          <cell r="T156">
            <v>65891.12</v>
          </cell>
          <cell r="U156">
            <v>176956.18</v>
          </cell>
          <cell r="V156">
            <v>13533.82</v>
          </cell>
          <cell r="W156">
            <v>365.83</v>
          </cell>
          <cell r="X156">
            <v>3724.68</v>
          </cell>
          <cell r="Y156">
            <v>22524.62</v>
          </cell>
          <cell r="Z156">
            <v>53136.639999999999</v>
          </cell>
          <cell r="AA156">
            <v>150170.76999999999</v>
          </cell>
          <cell r="AB156">
            <v>10600.26</v>
          </cell>
        </row>
        <row r="157">
          <cell r="A157" t="str">
            <v>Yearly_P_D:</v>
          </cell>
          <cell r="B157" t="str">
            <v>PRT</v>
          </cell>
          <cell r="C157" t="str">
            <v>2017_00</v>
          </cell>
          <cell r="D157">
            <v>52.178600000000003</v>
          </cell>
          <cell r="E157">
            <v>1438049</v>
          </cell>
          <cell r="F157">
            <v>6692749</v>
          </cell>
          <cell r="G157">
            <v>1134541</v>
          </cell>
          <cell r="H157">
            <v>775710</v>
          </cell>
          <cell r="I157">
            <v>300723</v>
          </cell>
          <cell r="J157">
            <v>10341774</v>
          </cell>
          <cell r="K157">
            <v>372</v>
          </cell>
          <cell r="L157">
            <v>16115</v>
          </cell>
          <cell r="M157">
            <v>15872</v>
          </cell>
          <cell r="N157">
            <v>32734</v>
          </cell>
          <cell r="O157">
            <v>44696</v>
          </cell>
          <cell r="P157">
            <v>109792</v>
          </cell>
          <cell r="Q157">
            <v>259.27999999999997</v>
          </cell>
          <cell r="R157">
            <v>2407.96</v>
          </cell>
          <cell r="S157">
            <v>13990.08</v>
          </cell>
          <cell r="T157">
            <v>42199</v>
          </cell>
          <cell r="U157">
            <v>148631.09</v>
          </cell>
          <cell r="V157">
            <v>10616.37</v>
          </cell>
          <cell r="W157">
            <v>282.23</v>
          </cell>
          <cell r="X157">
            <v>2391.67</v>
          </cell>
          <cell r="Y157">
            <v>14040.37</v>
          </cell>
          <cell r="Z157">
            <v>42013.38</v>
          </cell>
          <cell r="AA157">
            <v>148760.62</v>
          </cell>
          <cell r="AB157">
            <v>10803.55</v>
          </cell>
        </row>
        <row r="158">
          <cell r="A158" t="str">
            <v>Yearly_P_D:</v>
          </cell>
          <cell r="B158" t="str">
            <v>PRT</v>
          </cell>
          <cell r="C158" t="str">
            <v>2018_00</v>
          </cell>
          <cell r="D158">
            <v>52.178600000000003</v>
          </cell>
          <cell r="E158">
            <v>1419299</v>
          </cell>
          <cell r="F158">
            <v>6660320</v>
          </cell>
          <cell r="G158">
            <v>1153468</v>
          </cell>
          <cell r="H158">
            <v>778628</v>
          </cell>
          <cell r="I158">
            <v>311767</v>
          </cell>
          <cell r="J158">
            <v>10323484</v>
          </cell>
          <cell r="K158">
            <v>436</v>
          </cell>
          <cell r="L158">
            <v>15980</v>
          </cell>
          <cell r="M158">
            <v>16331</v>
          </cell>
          <cell r="N158">
            <v>33282</v>
          </cell>
          <cell r="O158">
            <v>47088</v>
          </cell>
          <cell r="P158">
            <v>113118</v>
          </cell>
          <cell r="Q158">
            <v>307.52</v>
          </cell>
          <cell r="R158">
            <v>2399.29</v>
          </cell>
          <cell r="S158">
            <v>14158.68</v>
          </cell>
          <cell r="T158">
            <v>42745.25</v>
          </cell>
          <cell r="U158">
            <v>151036.16</v>
          </cell>
          <cell r="V158">
            <v>10957.44</v>
          </cell>
          <cell r="W158">
            <v>282.23</v>
          </cell>
          <cell r="X158">
            <v>2391.67</v>
          </cell>
          <cell r="Y158">
            <v>14040.37</v>
          </cell>
          <cell r="Z158">
            <v>42013.38</v>
          </cell>
          <cell r="AA158">
            <v>148760.62</v>
          </cell>
          <cell r="AB158">
            <v>10803.55</v>
          </cell>
        </row>
        <row r="159">
          <cell r="A159" t="str">
            <v>Yearly_P_D:</v>
          </cell>
          <cell r="B159" t="str">
            <v>PRT</v>
          </cell>
          <cell r="C159" t="str">
            <v>2019_00</v>
          </cell>
          <cell r="D159">
            <v>52.178600000000003</v>
          </cell>
          <cell r="E159">
            <v>1406681</v>
          </cell>
          <cell r="F159">
            <v>6641852</v>
          </cell>
          <cell r="G159">
            <v>1169985</v>
          </cell>
          <cell r="H159">
            <v>783802</v>
          </cell>
          <cell r="I159">
            <v>321960</v>
          </cell>
          <cell r="J159">
            <v>10324282</v>
          </cell>
          <cell r="K159">
            <v>393</v>
          </cell>
          <cell r="L159">
            <v>15726</v>
          </cell>
          <cell r="M159">
            <v>16347</v>
          </cell>
          <cell r="N159">
            <v>32211</v>
          </cell>
          <cell r="O159">
            <v>47204</v>
          </cell>
          <cell r="P159">
            <v>111882</v>
          </cell>
          <cell r="Q159">
            <v>279.88</v>
          </cell>
          <cell r="R159">
            <v>2367.7399999999998</v>
          </cell>
          <cell r="S159">
            <v>13972.35</v>
          </cell>
          <cell r="T159">
            <v>41095.89</v>
          </cell>
          <cell r="U159">
            <v>146614.59</v>
          </cell>
          <cell r="V159">
            <v>10836.84</v>
          </cell>
          <cell r="W159">
            <v>282.23</v>
          </cell>
          <cell r="X159">
            <v>2391.67</v>
          </cell>
          <cell r="Y159">
            <v>14040.37</v>
          </cell>
          <cell r="Z159">
            <v>42013.38</v>
          </cell>
          <cell r="AA159">
            <v>148760.62</v>
          </cell>
          <cell r="AB159">
            <v>10803.55</v>
          </cell>
        </row>
        <row r="160">
          <cell r="A160" t="str">
            <v>Yearly_P_D:</v>
          </cell>
          <cell r="B160" t="str">
            <v>PRT</v>
          </cell>
          <cell r="C160" t="str">
            <v>2020_00</v>
          </cell>
          <cell r="D160">
            <v>52.178600000000003</v>
          </cell>
          <cell r="E160">
            <v>1395213</v>
          </cell>
          <cell r="F160">
            <v>6631864</v>
          </cell>
          <cell r="G160">
            <v>1184292</v>
          </cell>
          <cell r="H160">
            <v>791403</v>
          </cell>
          <cell r="I160">
            <v>331446</v>
          </cell>
          <cell r="J160">
            <v>10334220</v>
          </cell>
          <cell r="K160">
            <v>333</v>
          </cell>
          <cell r="L160">
            <v>16741</v>
          </cell>
          <cell r="M160">
            <v>17778</v>
          </cell>
          <cell r="N160">
            <v>35543</v>
          </cell>
          <cell r="O160">
            <v>53071</v>
          </cell>
          <cell r="P160">
            <v>123468</v>
          </cell>
          <cell r="Q160">
            <v>239.2</v>
          </cell>
          <cell r="R160">
            <v>2524.44</v>
          </cell>
          <cell r="S160">
            <v>15011.83</v>
          </cell>
          <cell r="T160">
            <v>44911.54</v>
          </cell>
          <cell r="U160">
            <v>160121.82999999999</v>
          </cell>
          <cell r="V160">
            <v>11947.57</v>
          </cell>
          <cell r="W160">
            <v>282.23</v>
          </cell>
          <cell r="X160">
            <v>2391.67</v>
          </cell>
          <cell r="Y160">
            <v>14040.37</v>
          </cell>
          <cell r="Z160">
            <v>42013.38</v>
          </cell>
          <cell r="AA160">
            <v>148760.62</v>
          </cell>
          <cell r="AB160">
            <v>10803.55</v>
          </cell>
        </row>
        <row r="161">
          <cell r="A161" t="str">
            <v>Yearly_P_D:</v>
          </cell>
          <cell r="B161" t="str">
            <v>PRT</v>
          </cell>
          <cell r="C161" t="str">
            <v>2021_00</v>
          </cell>
          <cell r="D161">
            <v>52.178600000000003</v>
          </cell>
          <cell r="E161">
            <v>1375371</v>
          </cell>
          <cell r="F161">
            <v>6606516</v>
          </cell>
          <cell r="G161">
            <v>1194474</v>
          </cell>
          <cell r="H161">
            <v>796442</v>
          </cell>
          <cell r="I161">
            <v>339560</v>
          </cell>
          <cell r="J161">
            <v>10312365</v>
          </cell>
          <cell r="K161">
            <v>338</v>
          </cell>
          <cell r="L161">
            <v>16879</v>
          </cell>
          <cell r="M161">
            <v>18496</v>
          </cell>
          <cell r="N161">
            <v>35444</v>
          </cell>
          <cell r="O161">
            <v>54030</v>
          </cell>
          <cell r="P161">
            <v>125189</v>
          </cell>
          <cell r="Q161">
            <v>246.11</v>
          </cell>
          <cell r="R161">
            <v>2554.94</v>
          </cell>
          <cell r="S161">
            <v>15485.4</v>
          </cell>
          <cell r="T161">
            <v>44503.08</v>
          </cell>
          <cell r="U161">
            <v>159119.67000000001</v>
          </cell>
          <cell r="V161">
            <v>12139.75</v>
          </cell>
          <cell r="W161">
            <v>282.23</v>
          </cell>
          <cell r="X161">
            <v>2391.67</v>
          </cell>
          <cell r="Y161">
            <v>14040.37</v>
          </cell>
          <cell r="Z161">
            <v>42013.38</v>
          </cell>
          <cell r="AA161">
            <v>148760.62</v>
          </cell>
          <cell r="AB161">
            <v>10803.55</v>
          </cell>
        </row>
        <row r="162">
          <cell r="A162" t="str">
            <v>Yearly_P_D:</v>
          </cell>
          <cell r="B162" t="str">
            <v>RUS</v>
          </cell>
          <cell r="C162" t="str">
            <v>2017_00</v>
          </cell>
          <cell r="D162">
            <v>52.178600000000003</v>
          </cell>
          <cell r="E162">
            <v>25374039</v>
          </cell>
          <cell r="F162">
            <v>98781855</v>
          </cell>
          <cell r="G162">
            <v>11285835</v>
          </cell>
          <cell r="H162">
            <v>7025638</v>
          </cell>
          <cell r="I162">
            <v>1863557</v>
          </cell>
          <cell r="J162">
            <v>144330926</v>
          </cell>
          <cell r="K162">
            <v>15418</v>
          </cell>
          <cell r="L162">
            <v>602363</v>
          </cell>
          <cell r="M162">
            <v>314386</v>
          </cell>
          <cell r="N162">
            <v>497130</v>
          </cell>
          <cell r="O162">
            <v>353800</v>
          </cell>
          <cell r="P162">
            <v>1783099</v>
          </cell>
          <cell r="Q162">
            <v>607.66999999999996</v>
          </cell>
          <cell r="R162">
            <v>6097.92</v>
          </cell>
          <cell r="S162">
            <v>27856.71</v>
          </cell>
          <cell r="T162">
            <v>70759.399999999994</v>
          </cell>
          <cell r="U162">
            <v>189852.25</v>
          </cell>
          <cell r="V162">
            <v>12354.24</v>
          </cell>
          <cell r="W162">
            <v>545.76</v>
          </cell>
          <cell r="X162">
            <v>6085.4</v>
          </cell>
          <cell r="Y162">
            <v>28006.33</v>
          </cell>
          <cell r="Z162">
            <v>72797.27</v>
          </cell>
          <cell r="AA162">
            <v>192782.44</v>
          </cell>
          <cell r="AB162">
            <v>12341.99</v>
          </cell>
        </row>
        <row r="163">
          <cell r="A163" t="str">
            <v>Yearly_P_D:</v>
          </cell>
          <cell r="B163" t="str">
            <v>RUS</v>
          </cell>
          <cell r="C163" t="str">
            <v>2018_00</v>
          </cell>
          <cell r="D163">
            <v>52.178600000000003</v>
          </cell>
          <cell r="E163">
            <v>25558776</v>
          </cell>
          <cell r="F163">
            <v>98030707</v>
          </cell>
          <cell r="G163">
            <v>12159162</v>
          </cell>
          <cell r="H163">
            <v>6548888</v>
          </cell>
          <cell r="I163">
            <v>1818394</v>
          </cell>
          <cell r="J163">
            <v>144115929</v>
          </cell>
          <cell r="K163">
            <v>14007</v>
          </cell>
          <cell r="L163">
            <v>601517</v>
          </cell>
          <cell r="M163">
            <v>343152</v>
          </cell>
          <cell r="N163">
            <v>480135</v>
          </cell>
          <cell r="O163">
            <v>354274</v>
          </cell>
          <cell r="P163">
            <v>1793086</v>
          </cell>
          <cell r="Q163">
            <v>548.04</v>
          </cell>
          <cell r="R163">
            <v>6136.01</v>
          </cell>
          <cell r="S163">
            <v>28221.71</v>
          </cell>
          <cell r="T163">
            <v>73315.56</v>
          </cell>
          <cell r="U163">
            <v>194828</v>
          </cell>
          <cell r="V163">
            <v>12441.98</v>
          </cell>
          <cell r="W163">
            <v>545.76</v>
          </cell>
          <cell r="X163">
            <v>6085.4</v>
          </cell>
          <cell r="Y163">
            <v>28006.33</v>
          </cell>
          <cell r="Z163">
            <v>72797.27</v>
          </cell>
          <cell r="AA163">
            <v>192782.44</v>
          </cell>
          <cell r="AB163">
            <v>12341.99</v>
          </cell>
        </row>
        <row r="164">
          <cell r="A164" t="str">
            <v>Yearly_P_D:</v>
          </cell>
          <cell r="B164" t="str">
            <v>RUS</v>
          </cell>
          <cell r="C164" t="str">
            <v>2019_00</v>
          </cell>
          <cell r="D164">
            <v>52.178600000000003</v>
          </cell>
          <cell r="E164">
            <v>25824047</v>
          </cell>
          <cell r="F164">
            <v>97152893</v>
          </cell>
          <cell r="G164">
            <v>13164320</v>
          </cell>
          <cell r="H164">
            <v>6136489</v>
          </cell>
          <cell r="I164">
            <v>1756206</v>
          </cell>
          <cell r="J164">
            <v>144033957</v>
          </cell>
          <cell r="K164">
            <v>12436</v>
          </cell>
          <cell r="L164">
            <v>585079</v>
          </cell>
          <cell r="M164">
            <v>367818</v>
          </cell>
          <cell r="N164">
            <v>456044</v>
          </cell>
          <cell r="O164">
            <v>340119</v>
          </cell>
          <cell r="P164">
            <v>1761498</v>
          </cell>
          <cell r="Q164">
            <v>481.58</v>
          </cell>
          <cell r="R164">
            <v>6022.26</v>
          </cell>
          <cell r="S164">
            <v>27940.57</v>
          </cell>
          <cell r="T164">
            <v>74316.84</v>
          </cell>
          <cell r="U164">
            <v>193667.08</v>
          </cell>
          <cell r="V164">
            <v>12229.75</v>
          </cell>
          <cell r="W164">
            <v>545.76</v>
          </cell>
          <cell r="X164">
            <v>6085.4</v>
          </cell>
          <cell r="Y164">
            <v>28006.33</v>
          </cell>
          <cell r="Z164">
            <v>72797.27</v>
          </cell>
          <cell r="AA164">
            <v>192782.44</v>
          </cell>
          <cell r="AB164">
            <v>12341.99</v>
          </cell>
        </row>
        <row r="165">
          <cell r="A165" t="str">
            <v>Yearly_P_D:</v>
          </cell>
          <cell r="B165" t="str">
            <v>RUS</v>
          </cell>
          <cell r="C165" t="str">
            <v>2020_00</v>
          </cell>
          <cell r="D165">
            <v>52.178600000000003</v>
          </cell>
          <cell r="E165">
            <v>26220280</v>
          </cell>
          <cell r="F165">
            <v>96202656</v>
          </cell>
          <cell r="G165">
            <v>14133600</v>
          </cell>
          <cell r="H165">
            <v>5895597</v>
          </cell>
          <cell r="I165">
            <v>1733306</v>
          </cell>
          <cell r="J165">
            <v>144185441</v>
          </cell>
          <cell r="K165">
            <v>11169</v>
          </cell>
          <cell r="L165">
            <v>655481</v>
          </cell>
          <cell r="M165">
            <v>488195</v>
          </cell>
          <cell r="N165">
            <v>534406</v>
          </cell>
          <cell r="O165">
            <v>396983</v>
          </cell>
          <cell r="P165">
            <v>2086236</v>
          </cell>
          <cell r="Q165">
            <v>425.97</v>
          </cell>
          <cell r="R165">
            <v>6813.55</v>
          </cell>
          <cell r="S165">
            <v>34541.47</v>
          </cell>
          <cell r="T165">
            <v>90645.03</v>
          </cell>
          <cell r="U165">
            <v>229032.39</v>
          </cell>
          <cell r="V165">
            <v>14469.12</v>
          </cell>
          <cell r="W165">
            <v>545.76</v>
          </cell>
          <cell r="X165">
            <v>6085.4</v>
          </cell>
          <cell r="Y165">
            <v>28006.33</v>
          </cell>
          <cell r="Z165">
            <v>72797.27</v>
          </cell>
          <cell r="AA165">
            <v>192782.44</v>
          </cell>
          <cell r="AB165">
            <v>12341.99</v>
          </cell>
        </row>
        <row r="166">
          <cell r="A166" t="str">
            <v>Yearly_P_D:</v>
          </cell>
          <cell r="B166" t="str">
            <v>RUS</v>
          </cell>
          <cell r="C166" t="str">
            <v>2021_00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545.76</v>
          </cell>
          <cell r="X166">
            <v>6085.4</v>
          </cell>
          <cell r="Y166">
            <v>28006.33</v>
          </cell>
          <cell r="Z166">
            <v>72797.27</v>
          </cell>
          <cell r="AA166">
            <v>192782.44</v>
          </cell>
          <cell r="AB166">
            <v>12341.99</v>
          </cell>
        </row>
        <row r="167">
          <cell r="A167" t="str">
            <v>Yearly_P_D:</v>
          </cell>
          <cell r="B167" t="str">
            <v>SVK</v>
          </cell>
          <cell r="C167" t="str">
            <v>2017_00</v>
          </cell>
          <cell r="D167">
            <v>52.178600000000003</v>
          </cell>
          <cell r="E167">
            <v>847727</v>
          </cell>
          <cell r="F167">
            <v>3776556</v>
          </cell>
          <cell r="G167">
            <v>508700</v>
          </cell>
          <cell r="H167">
            <v>246824</v>
          </cell>
          <cell r="I167">
            <v>78585</v>
          </cell>
          <cell r="J167">
            <v>5458393</v>
          </cell>
          <cell r="K167">
            <v>389</v>
          </cell>
          <cell r="L167">
            <v>13287</v>
          </cell>
          <cell r="M167">
            <v>11688</v>
          </cell>
          <cell r="N167">
            <v>15002</v>
          </cell>
          <cell r="O167">
            <v>13529</v>
          </cell>
          <cell r="P167">
            <v>53897</v>
          </cell>
          <cell r="Q167">
            <v>459.59</v>
          </cell>
          <cell r="R167">
            <v>3518.28</v>
          </cell>
          <cell r="S167">
            <v>22977.93</v>
          </cell>
          <cell r="T167">
            <v>60782.400000000001</v>
          </cell>
          <cell r="U167">
            <v>172161</v>
          </cell>
          <cell r="V167">
            <v>9874.2199999999993</v>
          </cell>
          <cell r="W167">
            <v>485.09</v>
          </cell>
          <cell r="X167">
            <v>3492.4</v>
          </cell>
          <cell r="Y167">
            <v>22855.63</v>
          </cell>
          <cell r="Z167">
            <v>58889.25</v>
          </cell>
          <cell r="AA167">
            <v>165883.49</v>
          </cell>
          <cell r="AB167">
            <v>9853.6299999999992</v>
          </cell>
        </row>
        <row r="168">
          <cell r="A168" t="str">
            <v>Yearly_P_D:</v>
          </cell>
          <cell r="B168" t="str">
            <v>SVK</v>
          </cell>
          <cell r="C168" t="str">
            <v>2018_00</v>
          </cell>
          <cell r="D168">
            <v>52.178600000000003</v>
          </cell>
          <cell r="E168">
            <v>856608</v>
          </cell>
          <cell r="F168">
            <v>3745092</v>
          </cell>
          <cell r="G168">
            <v>531734</v>
          </cell>
          <cell r="H168">
            <v>251508</v>
          </cell>
          <cell r="I168">
            <v>80795</v>
          </cell>
          <cell r="J168">
            <v>5465738</v>
          </cell>
          <cell r="K168">
            <v>425</v>
          </cell>
          <cell r="L168">
            <v>13208</v>
          </cell>
          <cell r="M168">
            <v>12187</v>
          </cell>
          <cell r="N168">
            <v>15054</v>
          </cell>
          <cell r="O168">
            <v>13459</v>
          </cell>
          <cell r="P168">
            <v>54336</v>
          </cell>
          <cell r="Q168">
            <v>497.27</v>
          </cell>
          <cell r="R168">
            <v>3526.92</v>
          </cell>
          <cell r="S168">
            <v>22920.33</v>
          </cell>
          <cell r="T168">
            <v>59858.32</v>
          </cell>
          <cell r="U168">
            <v>166584.57</v>
          </cell>
          <cell r="V168">
            <v>9941.25</v>
          </cell>
          <cell r="W168">
            <v>485.09</v>
          </cell>
          <cell r="X168">
            <v>3492.4</v>
          </cell>
          <cell r="Y168">
            <v>22855.63</v>
          </cell>
          <cell r="Z168">
            <v>58889.25</v>
          </cell>
          <cell r="AA168">
            <v>165883.49</v>
          </cell>
          <cell r="AB168">
            <v>9853.6299999999992</v>
          </cell>
        </row>
        <row r="169">
          <cell r="A169" t="str">
            <v>Yearly_P_D:</v>
          </cell>
          <cell r="B169" t="str">
            <v>SVK</v>
          </cell>
          <cell r="C169" t="str">
            <v>2019_00</v>
          </cell>
          <cell r="D169">
            <v>52.178600000000003</v>
          </cell>
          <cell r="E169">
            <v>863229</v>
          </cell>
          <cell r="F169">
            <v>3715650</v>
          </cell>
          <cell r="G169">
            <v>553179</v>
          </cell>
          <cell r="H169">
            <v>257923</v>
          </cell>
          <cell r="I169">
            <v>82828</v>
          </cell>
          <cell r="J169">
            <v>5472811</v>
          </cell>
          <cell r="K169">
            <v>430</v>
          </cell>
          <cell r="L169">
            <v>12752</v>
          </cell>
          <cell r="M169">
            <v>12539</v>
          </cell>
          <cell r="N169">
            <v>14450</v>
          </cell>
          <cell r="O169">
            <v>13161</v>
          </cell>
          <cell r="P169">
            <v>53334</v>
          </cell>
          <cell r="Q169">
            <v>498.42</v>
          </cell>
          <cell r="R169">
            <v>3432.01</v>
          </cell>
          <cell r="S169">
            <v>22668.62</v>
          </cell>
          <cell r="T169">
            <v>56027.040000000001</v>
          </cell>
          <cell r="U169">
            <v>158904.9</v>
          </cell>
          <cell r="V169">
            <v>9745.41</v>
          </cell>
          <cell r="W169">
            <v>485.09</v>
          </cell>
          <cell r="X169">
            <v>3492.4</v>
          </cell>
          <cell r="Y169">
            <v>22855.63</v>
          </cell>
          <cell r="Z169">
            <v>58889.25</v>
          </cell>
          <cell r="AA169">
            <v>165883.49</v>
          </cell>
          <cell r="AB169">
            <v>9853.6299999999992</v>
          </cell>
        </row>
        <row r="170">
          <cell r="A170" t="str">
            <v>Yearly_P_D:</v>
          </cell>
          <cell r="B170" t="str">
            <v>SVK</v>
          </cell>
          <cell r="C170" t="str">
            <v>2020_00</v>
          </cell>
          <cell r="D170">
            <v>52.178600000000003</v>
          </cell>
          <cell r="E170">
            <v>868118</v>
          </cell>
          <cell r="F170">
            <v>3686699</v>
          </cell>
          <cell r="G170">
            <v>574350</v>
          </cell>
          <cell r="H170">
            <v>264479</v>
          </cell>
          <cell r="I170">
            <v>84672</v>
          </cell>
          <cell r="J170">
            <v>5478321</v>
          </cell>
          <cell r="K170">
            <v>417</v>
          </cell>
          <cell r="L170">
            <v>12896</v>
          </cell>
          <cell r="M170">
            <v>14208</v>
          </cell>
          <cell r="N170">
            <v>16936</v>
          </cell>
          <cell r="O170">
            <v>14610</v>
          </cell>
          <cell r="P170">
            <v>59068</v>
          </cell>
          <cell r="Q170">
            <v>480.55</v>
          </cell>
          <cell r="R170">
            <v>3498.04</v>
          </cell>
          <cell r="S170">
            <v>24737.57</v>
          </cell>
          <cell r="T170">
            <v>64037.4</v>
          </cell>
          <cell r="U170">
            <v>172552.7</v>
          </cell>
          <cell r="V170">
            <v>10782.23</v>
          </cell>
          <cell r="W170">
            <v>485.09</v>
          </cell>
          <cell r="X170">
            <v>3492.4</v>
          </cell>
          <cell r="Y170">
            <v>22855.63</v>
          </cell>
          <cell r="Z170">
            <v>58889.25</v>
          </cell>
          <cell r="AA170">
            <v>165883.49</v>
          </cell>
          <cell r="AB170">
            <v>9853.6299999999992</v>
          </cell>
        </row>
        <row r="171">
          <cell r="A171" t="str">
            <v>Yearly_P_D:</v>
          </cell>
          <cell r="B171" t="str">
            <v>SVK</v>
          </cell>
          <cell r="C171" t="str">
            <v>2021_00</v>
          </cell>
          <cell r="D171">
            <v>52.178600000000003</v>
          </cell>
          <cell r="E171">
            <v>871288</v>
          </cell>
          <cell r="F171">
            <v>3656801</v>
          </cell>
          <cell r="G171">
            <v>596423</v>
          </cell>
          <cell r="H171">
            <v>271047</v>
          </cell>
          <cell r="I171">
            <v>86133</v>
          </cell>
          <cell r="J171">
            <v>5481694</v>
          </cell>
          <cell r="K171">
            <v>390</v>
          </cell>
          <cell r="L171">
            <v>16217</v>
          </cell>
          <cell r="M171">
            <v>18843</v>
          </cell>
          <cell r="N171">
            <v>20811</v>
          </cell>
          <cell r="O171">
            <v>16450</v>
          </cell>
          <cell r="P171">
            <v>72713</v>
          </cell>
          <cell r="Q171">
            <v>448.27</v>
          </cell>
          <cell r="R171">
            <v>4434.93</v>
          </cell>
          <cell r="S171">
            <v>31593.86</v>
          </cell>
          <cell r="T171">
            <v>76780.33</v>
          </cell>
          <cell r="U171">
            <v>190994.19</v>
          </cell>
          <cell r="V171">
            <v>13264.8</v>
          </cell>
          <cell r="W171">
            <v>485.09</v>
          </cell>
          <cell r="X171">
            <v>3492.4</v>
          </cell>
          <cell r="Y171">
            <v>22855.63</v>
          </cell>
          <cell r="Z171">
            <v>58889.25</v>
          </cell>
          <cell r="AA171">
            <v>165883.49</v>
          </cell>
          <cell r="AB171">
            <v>9853.6299999999992</v>
          </cell>
        </row>
        <row r="172">
          <cell r="A172" t="str">
            <v>Yearly_P_D:</v>
          </cell>
          <cell r="B172" t="str">
            <v>SVN</v>
          </cell>
          <cell r="C172" t="str">
            <v>2017_00</v>
          </cell>
          <cell r="D172">
            <v>52.178600000000003</v>
          </cell>
          <cell r="E172">
            <v>310713</v>
          </cell>
          <cell r="F172">
            <v>1365554</v>
          </cell>
          <cell r="G172">
            <v>211878</v>
          </cell>
          <cell r="H172">
            <v>135751</v>
          </cell>
          <cell r="I172">
            <v>49419</v>
          </cell>
          <cell r="J172">
            <v>2073317</v>
          </cell>
          <cell r="K172">
            <v>62</v>
          </cell>
          <cell r="L172">
            <v>3478</v>
          </cell>
          <cell r="M172">
            <v>3429</v>
          </cell>
          <cell r="N172">
            <v>6227</v>
          </cell>
          <cell r="O172">
            <v>7310</v>
          </cell>
          <cell r="P172">
            <v>20507</v>
          </cell>
          <cell r="Q172">
            <v>200.12</v>
          </cell>
          <cell r="R172">
            <v>2547.06</v>
          </cell>
          <cell r="S172">
            <v>16186.16</v>
          </cell>
          <cell r="T172">
            <v>45873.21</v>
          </cell>
          <cell r="U172">
            <v>147927.29999999999</v>
          </cell>
          <cell r="V172">
            <v>9891.2099999999991</v>
          </cell>
          <cell r="W172">
            <v>204.24</v>
          </cell>
          <cell r="X172">
            <v>2456.2199999999998</v>
          </cell>
          <cell r="Y172">
            <v>16183.21</v>
          </cell>
          <cell r="Z172">
            <v>44085</v>
          </cell>
          <cell r="AA172">
            <v>146150.24</v>
          </cell>
          <cell r="AB172">
            <v>9861.74</v>
          </cell>
        </row>
        <row r="173">
          <cell r="A173" t="str">
            <v>Yearly_P_D:</v>
          </cell>
          <cell r="B173" t="str">
            <v>SVN</v>
          </cell>
          <cell r="C173" t="str">
            <v>2018_00</v>
          </cell>
          <cell r="D173">
            <v>52.178600000000003</v>
          </cell>
          <cell r="E173">
            <v>313341</v>
          </cell>
          <cell r="F173">
            <v>1359187</v>
          </cell>
          <cell r="G173">
            <v>218989</v>
          </cell>
          <cell r="H173">
            <v>138124</v>
          </cell>
          <cell r="I173">
            <v>51513</v>
          </cell>
          <cell r="J173">
            <v>2081157</v>
          </cell>
          <cell r="K173">
            <v>61</v>
          </cell>
          <cell r="L173">
            <v>3330</v>
          </cell>
          <cell r="M173">
            <v>3535</v>
          </cell>
          <cell r="N173">
            <v>6091</v>
          </cell>
          <cell r="O173">
            <v>7504</v>
          </cell>
          <cell r="P173">
            <v>20523</v>
          </cell>
          <cell r="Q173">
            <v>197.3</v>
          </cell>
          <cell r="R173">
            <v>2450.41</v>
          </cell>
          <cell r="S173">
            <v>16143.27</v>
          </cell>
          <cell r="T173">
            <v>44102.55</v>
          </cell>
          <cell r="U173">
            <v>145682.32</v>
          </cell>
          <cell r="V173">
            <v>9861.77</v>
          </cell>
          <cell r="W173">
            <v>204.24</v>
          </cell>
          <cell r="X173">
            <v>2456.2199999999998</v>
          </cell>
          <cell r="Y173">
            <v>16183.21</v>
          </cell>
          <cell r="Z173">
            <v>44085</v>
          </cell>
          <cell r="AA173">
            <v>146150.24</v>
          </cell>
          <cell r="AB173">
            <v>9861.74</v>
          </cell>
        </row>
        <row r="174">
          <cell r="A174" t="str">
            <v>Yearly_P_D:</v>
          </cell>
          <cell r="B174" t="str">
            <v>SVN</v>
          </cell>
          <cell r="C174" t="str">
            <v>2019_00</v>
          </cell>
          <cell r="D174">
            <v>52.178600000000003</v>
          </cell>
          <cell r="E174">
            <v>315845</v>
          </cell>
          <cell r="F174">
            <v>1359737</v>
          </cell>
          <cell r="G174">
            <v>227157</v>
          </cell>
          <cell r="H174">
            <v>139490</v>
          </cell>
          <cell r="I174">
            <v>53370</v>
          </cell>
          <cell r="J174">
            <v>2095602</v>
          </cell>
          <cell r="K174">
            <v>68</v>
          </cell>
          <cell r="L174">
            <v>3224</v>
          </cell>
          <cell r="M174">
            <v>3684</v>
          </cell>
          <cell r="N174">
            <v>5897</v>
          </cell>
          <cell r="O174">
            <v>7730</v>
          </cell>
          <cell r="P174">
            <v>20604</v>
          </cell>
          <cell r="Q174">
            <v>215.29</v>
          </cell>
          <cell r="R174">
            <v>2371.1799999999998</v>
          </cell>
          <cell r="S174">
            <v>16220.2</v>
          </cell>
          <cell r="T174">
            <v>42279.23</v>
          </cell>
          <cell r="U174">
            <v>144841.09</v>
          </cell>
          <cell r="V174">
            <v>9832.26</v>
          </cell>
          <cell r="W174">
            <v>204.24</v>
          </cell>
          <cell r="X174">
            <v>2456.2199999999998</v>
          </cell>
          <cell r="Y174">
            <v>16183.21</v>
          </cell>
          <cell r="Z174">
            <v>44085</v>
          </cell>
          <cell r="AA174">
            <v>146150.24</v>
          </cell>
          <cell r="AB174">
            <v>9861.74</v>
          </cell>
        </row>
        <row r="175">
          <cell r="A175" t="str">
            <v>Yearly_P_D:</v>
          </cell>
          <cell r="B175" t="str">
            <v>SVN</v>
          </cell>
          <cell r="C175" t="str">
            <v>2020_00</v>
          </cell>
          <cell r="D175">
            <v>52.178600000000003</v>
          </cell>
          <cell r="E175">
            <v>317683</v>
          </cell>
          <cell r="F175">
            <v>1354178</v>
          </cell>
          <cell r="G175">
            <v>237558</v>
          </cell>
          <cell r="H175">
            <v>138341</v>
          </cell>
          <cell r="I175">
            <v>55142</v>
          </cell>
          <cell r="J175">
            <v>2102904</v>
          </cell>
          <cell r="K175">
            <v>59</v>
          </cell>
          <cell r="L175">
            <v>3219</v>
          </cell>
          <cell r="M175">
            <v>4108</v>
          </cell>
          <cell r="N175">
            <v>7028</v>
          </cell>
          <cell r="O175">
            <v>9574</v>
          </cell>
          <cell r="P175">
            <v>23990</v>
          </cell>
          <cell r="Q175">
            <v>187.07</v>
          </cell>
          <cell r="R175">
            <v>2377.69</v>
          </cell>
          <cell r="S175">
            <v>17295.169999999998</v>
          </cell>
          <cell r="T175">
            <v>50807.16</v>
          </cell>
          <cell r="U175">
            <v>173624.9</v>
          </cell>
          <cell r="V175">
            <v>11408.37</v>
          </cell>
          <cell r="W175">
            <v>204.24</v>
          </cell>
          <cell r="X175">
            <v>2456.2199999999998</v>
          </cell>
          <cell r="Y175">
            <v>16183.21</v>
          </cell>
          <cell r="Z175">
            <v>44085</v>
          </cell>
          <cell r="AA175">
            <v>146150.24</v>
          </cell>
          <cell r="AB175">
            <v>9861.74</v>
          </cell>
        </row>
        <row r="176">
          <cell r="A176" t="str">
            <v>Yearly_P_D:</v>
          </cell>
          <cell r="B176" t="str">
            <v>SVN</v>
          </cell>
          <cell r="C176" t="str">
            <v>2021_00</v>
          </cell>
          <cell r="D176">
            <v>52.178600000000003</v>
          </cell>
          <cell r="E176">
            <v>318826</v>
          </cell>
          <cell r="F176">
            <v>1341574</v>
          </cell>
          <cell r="G176">
            <v>247480</v>
          </cell>
          <cell r="H176">
            <v>137800</v>
          </cell>
          <cell r="I176">
            <v>56876</v>
          </cell>
          <cell r="J176">
            <v>2102557</v>
          </cell>
          <cell r="K176">
            <v>57</v>
          </cell>
          <cell r="L176">
            <v>3353</v>
          </cell>
          <cell r="M176">
            <v>4431</v>
          </cell>
          <cell r="N176">
            <v>6563</v>
          </cell>
          <cell r="O176">
            <v>8694</v>
          </cell>
          <cell r="P176">
            <v>23099</v>
          </cell>
          <cell r="Q176">
            <v>180.57</v>
          </cell>
          <cell r="R176">
            <v>2499.35</v>
          </cell>
          <cell r="S176">
            <v>17908.34</v>
          </cell>
          <cell r="T176">
            <v>47627.89</v>
          </cell>
          <cell r="U176">
            <v>152859.10999999999</v>
          </cell>
          <cell r="V176">
            <v>10986.52</v>
          </cell>
          <cell r="W176">
            <v>204.24</v>
          </cell>
          <cell r="X176">
            <v>2456.2199999999998</v>
          </cell>
          <cell r="Y176">
            <v>16183.21</v>
          </cell>
          <cell r="Z176">
            <v>44085</v>
          </cell>
          <cell r="AA176">
            <v>146150.24</v>
          </cell>
          <cell r="AB176">
            <v>9861.74</v>
          </cell>
        </row>
        <row r="177">
          <cell r="A177" t="str">
            <v>Yearly_P_D:</v>
          </cell>
          <cell r="B177" t="str">
            <v>SWE</v>
          </cell>
          <cell r="C177" t="str">
            <v>2017_00</v>
          </cell>
          <cell r="D177">
            <v>52.178600000000003</v>
          </cell>
          <cell r="E177">
            <v>1784428</v>
          </cell>
          <cell r="F177">
            <v>6311663</v>
          </cell>
          <cell r="G177">
            <v>1119695</v>
          </cell>
          <cell r="H177">
            <v>618053</v>
          </cell>
          <cell r="I177">
            <v>261204</v>
          </cell>
          <cell r="J177">
            <v>10095045</v>
          </cell>
          <cell r="K177">
            <v>417</v>
          </cell>
          <cell r="L177">
            <v>9459</v>
          </cell>
          <cell r="M177">
            <v>14690</v>
          </cell>
          <cell r="N177">
            <v>24684</v>
          </cell>
          <cell r="O177">
            <v>40507</v>
          </cell>
          <cell r="P177">
            <v>89759</v>
          </cell>
          <cell r="Q177">
            <v>233.93</v>
          </cell>
          <cell r="R177">
            <v>1498.79</v>
          </cell>
          <cell r="S177">
            <v>13120.12</v>
          </cell>
          <cell r="T177">
            <v>39938.83</v>
          </cell>
          <cell r="U177">
            <v>155079.96</v>
          </cell>
          <cell r="V177">
            <v>8891.4699999999993</v>
          </cell>
          <cell r="W177">
            <v>216.61</v>
          </cell>
          <cell r="X177">
            <v>1441.94</v>
          </cell>
          <cell r="Y177">
            <v>12997.04</v>
          </cell>
          <cell r="Z177">
            <v>38466.89</v>
          </cell>
          <cell r="AA177">
            <v>150885.68</v>
          </cell>
          <cell r="AB177">
            <v>8678.7900000000009</v>
          </cell>
        </row>
        <row r="178">
          <cell r="A178" t="str">
            <v>Yearly_P_D:</v>
          </cell>
          <cell r="B178" t="str">
            <v>SWE</v>
          </cell>
          <cell r="C178" t="str">
            <v>2018_00</v>
          </cell>
          <cell r="D178">
            <v>52.178600000000003</v>
          </cell>
          <cell r="E178">
            <v>1813868</v>
          </cell>
          <cell r="F178">
            <v>6369807</v>
          </cell>
          <cell r="G178">
            <v>1119622</v>
          </cell>
          <cell r="H178">
            <v>648029</v>
          </cell>
          <cell r="I178">
            <v>261353</v>
          </cell>
          <cell r="J178">
            <v>10212681</v>
          </cell>
          <cell r="K178">
            <v>395</v>
          </cell>
          <cell r="L178">
            <v>9309</v>
          </cell>
          <cell r="M178">
            <v>14909</v>
          </cell>
          <cell r="N178">
            <v>25230</v>
          </cell>
          <cell r="O178">
            <v>39906</v>
          </cell>
          <cell r="P178">
            <v>89751</v>
          </cell>
          <cell r="Q178">
            <v>218</v>
          </cell>
          <cell r="R178">
            <v>1461.46</v>
          </cell>
          <cell r="S178">
            <v>13316.32</v>
          </cell>
          <cell r="T178">
            <v>38934.239999999998</v>
          </cell>
          <cell r="U178">
            <v>152692.64000000001</v>
          </cell>
          <cell r="V178">
            <v>8788.2099999999991</v>
          </cell>
          <cell r="W178">
            <v>216.61</v>
          </cell>
          <cell r="X178">
            <v>1441.94</v>
          </cell>
          <cell r="Y178">
            <v>12997.04</v>
          </cell>
          <cell r="Z178">
            <v>38466.89</v>
          </cell>
          <cell r="AA178">
            <v>150885.68</v>
          </cell>
          <cell r="AB178">
            <v>8678.7900000000009</v>
          </cell>
        </row>
        <row r="179">
          <cell r="A179" t="str">
            <v>Yearly_P_D:</v>
          </cell>
          <cell r="B179" t="str">
            <v>SWE</v>
          </cell>
          <cell r="C179" t="str">
            <v>2019_00</v>
          </cell>
          <cell r="D179">
            <v>52.178600000000003</v>
          </cell>
          <cell r="E179">
            <v>1833772</v>
          </cell>
          <cell r="F179">
            <v>6424013</v>
          </cell>
          <cell r="G179">
            <v>1111495</v>
          </cell>
          <cell r="H179">
            <v>684913</v>
          </cell>
          <cell r="I179">
            <v>263038</v>
          </cell>
          <cell r="J179">
            <v>10317234</v>
          </cell>
          <cell r="K179">
            <v>362</v>
          </cell>
          <cell r="L179">
            <v>8772</v>
          </cell>
          <cell r="M179">
            <v>13954</v>
          </cell>
          <cell r="N179">
            <v>25018</v>
          </cell>
          <cell r="O179">
            <v>38110</v>
          </cell>
          <cell r="P179">
            <v>86218</v>
          </cell>
          <cell r="Q179">
            <v>197.89</v>
          </cell>
          <cell r="R179">
            <v>1365.56</v>
          </cell>
          <cell r="S179">
            <v>12554.67</v>
          </cell>
          <cell r="T179">
            <v>36527.589999999997</v>
          </cell>
          <cell r="U179">
            <v>144884.45000000001</v>
          </cell>
          <cell r="V179">
            <v>8356.7099999999991</v>
          </cell>
          <cell r="W179">
            <v>216.61</v>
          </cell>
          <cell r="X179">
            <v>1441.94</v>
          </cell>
          <cell r="Y179">
            <v>12997.04</v>
          </cell>
          <cell r="Z179">
            <v>38466.89</v>
          </cell>
          <cell r="AA179">
            <v>150885.68</v>
          </cell>
          <cell r="AB179">
            <v>8678.7900000000009</v>
          </cell>
        </row>
        <row r="180">
          <cell r="A180" t="str">
            <v>Yearly_P_D:</v>
          </cell>
          <cell r="B180" t="str">
            <v>SWE</v>
          </cell>
          <cell r="C180" t="str">
            <v>2020_00</v>
          </cell>
          <cell r="D180">
            <v>52.178600000000003</v>
          </cell>
          <cell r="E180">
            <v>1842929</v>
          </cell>
          <cell r="F180">
            <v>6462732</v>
          </cell>
          <cell r="G180">
            <v>1097930</v>
          </cell>
          <cell r="H180">
            <v>723071</v>
          </cell>
          <cell r="I180">
            <v>264265</v>
          </cell>
          <cell r="J180">
            <v>10390929</v>
          </cell>
          <cell r="K180">
            <v>407</v>
          </cell>
          <cell r="L180">
            <v>9071</v>
          </cell>
          <cell r="M180">
            <v>14542</v>
          </cell>
          <cell r="N180">
            <v>28875</v>
          </cell>
          <cell r="O180">
            <v>42399</v>
          </cell>
          <cell r="P180">
            <v>95295</v>
          </cell>
          <cell r="Q180">
            <v>220.98</v>
          </cell>
          <cell r="R180">
            <v>1403.61</v>
          </cell>
          <cell r="S180">
            <v>13245.35</v>
          </cell>
          <cell r="T180">
            <v>39934.629999999997</v>
          </cell>
          <cell r="U180">
            <v>160441.9</v>
          </cell>
          <cell r="V180">
            <v>9171.0400000000009</v>
          </cell>
          <cell r="W180">
            <v>216.61</v>
          </cell>
          <cell r="X180">
            <v>1441.94</v>
          </cell>
          <cell r="Y180">
            <v>12997.04</v>
          </cell>
          <cell r="Z180">
            <v>38466.89</v>
          </cell>
          <cell r="AA180">
            <v>150885.68</v>
          </cell>
          <cell r="AB180">
            <v>8678.7900000000009</v>
          </cell>
        </row>
        <row r="181">
          <cell r="A181" t="str">
            <v>Yearly_P_D:</v>
          </cell>
          <cell r="B181" t="str">
            <v>SWE</v>
          </cell>
          <cell r="C181" t="str">
            <v>2021_00</v>
          </cell>
          <cell r="D181">
            <v>52.178600000000003</v>
          </cell>
          <cell r="E181">
            <v>1842182</v>
          </cell>
          <cell r="F181">
            <v>6474868</v>
          </cell>
          <cell r="G181">
            <v>1085457</v>
          </cell>
          <cell r="H181">
            <v>757634</v>
          </cell>
          <cell r="I181">
            <v>265301</v>
          </cell>
          <cell r="J181">
            <v>10425444</v>
          </cell>
          <cell r="K181">
            <v>350</v>
          </cell>
          <cell r="L181">
            <v>8902</v>
          </cell>
          <cell r="M181">
            <v>13836</v>
          </cell>
          <cell r="N181">
            <v>27660</v>
          </cell>
          <cell r="O181">
            <v>38280</v>
          </cell>
          <cell r="P181">
            <v>89030</v>
          </cell>
          <cell r="Q181">
            <v>190.24</v>
          </cell>
          <cell r="R181">
            <v>1374.9</v>
          </cell>
          <cell r="S181">
            <v>12747.49</v>
          </cell>
          <cell r="T181">
            <v>36508.85</v>
          </cell>
          <cell r="U181">
            <v>144292.43</v>
          </cell>
          <cell r="V181">
            <v>8539.77</v>
          </cell>
          <cell r="W181">
            <v>216.61</v>
          </cell>
          <cell r="X181">
            <v>1441.94</v>
          </cell>
          <cell r="Y181">
            <v>12997.04</v>
          </cell>
          <cell r="Z181">
            <v>38466.89</v>
          </cell>
          <cell r="AA181">
            <v>150885.68</v>
          </cell>
          <cell r="AB181">
            <v>8678.7900000000009</v>
          </cell>
        </row>
        <row r="182">
          <cell r="A182" t="str">
            <v>Yearly_P_D:</v>
          </cell>
          <cell r="B182" t="str">
            <v>TWN</v>
          </cell>
          <cell r="C182" t="str">
            <v>2017_00</v>
          </cell>
          <cell r="D182">
            <v>52.178600000000003</v>
          </cell>
          <cell r="E182">
            <v>3127501</v>
          </cell>
          <cell r="F182">
            <v>17310845</v>
          </cell>
          <cell r="G182">
            <v>1852374</v>
          </cell>
          <cell r="H182">
            <v>982716</v>
          </cell>
          <cell r="I182">
            <v>362182</v>
          </cell>
          <cell r="J182">
            <v>23635619</v>
          </cell>
          <cell r="K182">
            <v>1166</v>
          </cell>
          <cell r="L182">
            <v>47352</v>
          </cell>
          <cell r="M182">
            <v>28962</v>
          </cell>
          <cell r="N182">
            <v>45025</v>
          </cell>
          <cell r="O182">
            <v>50087</v>
          </cell>
          <cell r="P182">
            <v>172594</v>
          </cell>
          <cell r="Q182">
            <v>372.91</v>
          </cell>
          <cell r="R182">
            <v>2735.43</v>
          </cell>
          <cell r="S182">
            <v>15635.39</v>
          </cell>
          <cell r="T182">
            <v>45817.43</v>
          </cell>
          <cell r="U182">
            <v>138294.79</v>
          </cell>
          <cell r="V182">
            <v>7302.32</v>
          </cell>
          <cell r="W182">
            <v>365.3</v>
          </cell>
          <cell r="X182">
            <v>2738.79</v>
          </cell>
          <cell r="Y182">
            <v>15065.89</v>
          </cell>
          <cell r="Z182">
            <v>44503.21</v>
          </cell>
          <cell r="AA182">
            <v>136211.09</v>
          </cell>
          <cell r="AB182">
            <v>7350.16</v>
          </cell>
        </row>
        <row r="183">
          <cell r="A183" t="str">
            <v>Yearly_P_D:</v>
          </cell>
          <cell r="B183" t="str">
            <v>TWN</v>
          </cell>
          <cell r="C183" t="str">
            <v>2018_00</v>
          </cell>
          <cell r="D183">
            <v>52.178600000000003</v>
          </cell>
          <cell r="E183">
            <v>3080392</v>
          </cell>
          <cell r="F183">
            <v>17217739</v>
          </cell>
          <cell r="G183">
            <v>1981264</v>
          </cell>
          <cell r="H183">
            <v>1006876</v>
          </cell>
          <cell r="I183">
            <v>374757</v>
          </cell>
          <cell r="J183">
            <v>23661030</v>
          </cell>
          <cell r="K183">
            <v>1166</v>
          </cell>
          <cell r="L183">
            <v>47024</v>
          </cell>
          <cell r="M183">
            <v>29643</v>
          </cell>
          <cell r="N183">
            <v>44936</v>
          </cell>
          <cell r="O183">
            <v>50545</v>
          </cell>
          <cell r="P183">
            <v>173315</v>
          </cell>
          <cell r="Q183">
            <v>378.52</v>
          </cell>
          <cell r="R183">
            <v>2731.16</v>
          </cell>
          <cell r="S183">
            <v>14961.96</v>
          </cell>
          <cell r="T183">
            <v>44629.42</v>
          </cell>
          <cell r="U183">
            <v>134875.13</v>
          </cell>
          <cell r="V183">
            <v>7324.95</v>
          </cell>
          <cell r="W183">
            <v>365.3</v>
          </cell>
          <cell r="X183">
            <v>2738.79</v>
          </cell>
          <cell r="Y183">
            <v>15065.89</v>
          </cell>
          <cell r="Z183">
            <v>44503.21</v>
          </cell>
          <cell r="AA183">
            <v>136211.09</v>
          </cell>
          <cell r="AB183">
            <v>7350.16</v>
          </cell>
        </row>
        <row r="184">
          <cell r="A184" t="str">
            <v>Yearly_P_D:</v>
          </cell>
          <cell r="B184" t="str">
            <v>TWN</v>
          </cell>
          <cell r="C184" t="str">
            <v>2019_00</v>
          </cell>
          <cell r="D184">
            <v>52.178600000000003</v>
          </cell>
          <cell r="E184">
            <v>3039481</v>
          </cell>
          <cell r="F184">
            <v>17103850</v>
          </cell>
          <cell r="G184">
            <v>2117967</v>
          </cell>
          <cell r="H184">
            <v>1029705</v>
          </cell>
          <cell r="I184">
            <v>386993</v>
          </cell>
          <cell r="J184">
            <v>23677999</v>
          </cell>
          <cell r="K184">
            <v>1046</v>
          </cell>
          <cell r="L184">
            <v>47031</v>
          </cell>
          <cell r="M184">
            <v>30923</v>
          </cell>
          <cell r="N184">
            <v>44342</v>
          </cell>
          <cell r="O184">
            <v>52423</v>
          </cell>
          <cell r="P184">
            <v>175767</v>
          </cell>
          <cell r="Q184">
            <v>344.45</v>
          </cell>
          <cell r="R184">
            <v>2749.77</v>
          </cell>
          <cell r="S184">
            <v>14600.32</v>
          </cell>
          <cell r="T184">
            <v>43062.78</v>
          </cell>
          <cell r="U184">
            <v>135463.35</v>
          </cell>
          <cell r="V184">
            <v>7423.22</v>
          </cell>
          <cell r="W184">
            <v>365.3</v>
          </cell>
          <cell r="X184">
            <v>2738.79</v>
          </cell>
          <cell r="Y184">
            <v>15065.89</v>
          </cell>
          <cell r="Z184">
            <v>44503.21</v>
          </cell>
          <cell r="AA184">
            <v>136211.09</v>
          </cell>
          <cell r="AB184">
            <v>7350.16</v>
          </cell>
        </row>
        <row r="185">
          <cell r="A185" t="str">
            <v>Yearly_P_D:</v>
          </cell>
          <cell r="B185" t="str">
            <v>TWN</v>
          </cell>
          <cell r="C185" t="str">
            <v>2020_00</v>
          </cell>
          <cell r="D185">
            <v>51.178600000000003</v>
          </cell>
          <cell r="E185">
            <v>2971018</v>
          </cell>
          <cell r="F185">
            <v>16733683</v>
          </cell>
          <cell r="G185">
            <v>2243483</v>
          </cell>
          <cell r="H185">
            <v>1024665</v>
          </cell>
          <cell r="I185">
            <v>393956</v>
          </cell>
          <cell r="J185">
            <v>23366806</v>
          </cell>
          <cell r="K185">
            <v>897</v>
          </cell>
          <cell r="L185">
            <v>44458</v>
          </cell>
          <cell r="M185">
            <v>30919</v>
          </cell>
          <cell r="N185">
            <v>42603</v>
          </cell>
          <cell r="O185">
            <v>51076</v>
          </cell>
          <cell r="P185">
            <v>169955</v>
          </cell>
          <cell r="Q185">
            <v>302.17</v>
          </cell>
          <cell r="R185">
            <v>2656.82</v>
          </cell>
          <cell r="S185">
            <v>13782.04</v>
          </cell>
          <cell r="T185">
            <v>41577.629999999997</v>
          </cell>
          <cell r="U185">
            <v>129649.34</v>
          </cell>
          <cell r="V185">
            <v>7273.36</v>
          </cell>
          <cell r="W185">
            <v>365.3</v>
          </cell>
          <cell r="X185">
            <v>2738.79</v>
          </cell>
          <cell r="Y185">
            <v>15065.89</v>
          </cell>
          <cell r="Z185">
            <v>44503.21</v>
          </cell>
          <cell r="AA185">
            <v>136211.09</v>
          </cell>
          <cell r="AB185">
            <v>7350.16</v>
          </cell>
        </row>
        <row r="186">
          <cell r="A186" t="str">
            <v>Yearly_P_D:</v>
          </cell>
          <cell r="B186" t="str">
            <v>TWN</v>
          </cell>
          <cell r="C186" t="str">
            <v>2021_00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365.3</v>
          </cell>
          <cell r="X186">
            <v>2738.79</v>
          </cell>
          <cell r="Y186">
            <v>15065.89</v>
          </cell>
          <cell r="Z186">
            <v>44503.21</v>
          </cell>
          <cell r="AA186">
            <v>136211.09</v>
          </cell>
          <cell r="AB186">
            <v>7350.16</v>
          </cell>
        </row>
        <row r="187">
          <cell r="A187" t="str">
            <v>Yearly_P_D:</v>
          </cell>
          <cell r="B187" t="str">
            <v>USA</v>
          </cell>
          <cell r="C187" t="str">
            <v>2017_00</v>
          </cell>
          <cell r="D187">
            <v>52.178600000000003</v>
          </cell>
          <cell r="E187">
            <v>61137871</v>
          </cell>
          <cell r="F187">
            <v>213943962</v>
          </cell>
          <cell r="G187">
            <v>29675298</v>
          </cell>
          <cell r="H187">
            <v>14758124</v>
          </cell>
          <cell r="I187">
            <v>6489682</v>
          </cell>
          <cell r="J187">
            <v>326004939</v>
          </cell>
          <cell r="K187">
            <v>31968</v>
          </cell>
          <cell r="L187">
            <v>718023</v>
          </cell>
          <cell r="M187">
            <v>533603</v>
          </cell>
          <cell r="N187">
            <v>659418</v>
          </cell>
          <cell r="O187">
            <v>879410</v>
          </cell>
          <cell r="P187">
            <v>2822425</v>
          </cell>
          <cell r="Q187">
            <v>522.9</v>
          </cell>
          <cell r="R187">
            <v>3356.13</v>
          </cell>
          <cell r="S187">
            <v>17981.41</v>
          </cell>
          <cell r="T187">
            <v>44681.71</v>
          </cell>
          <cell r="U187">
            <v>135509.07999999999</v>
          </cell>
          <cell r="V187">
            <v>8657.6200000000008</v>
          </cell>
          <cell r="W187">
            <v>510.13</v>
          </cell>
          <cell r="X187">
            <v>3337.3</v>
          </cell>
          <cell r="Y187">
            <v>17829.88</v>
          </cell>
          <cell r="Z187">
            <v>43889.89</v>
          </cell>
          <cell r="AA187">
            <v>133479.66</v>
          </cell>
          <cell r="AB187">
            <v>8687.11</v>
          </cell>
        </row>
        <row r="188">
          <cell r="A188" t="str">
            <v>Yearly_P_D:</v>
          </cell>
          <cell r="B188" t="str">
            <v>USA</v>
          </cell>
          <cell r="C188" t="str">
            <v>2018_00</v>
          </cell>
          <cell r="D188">
            <v>52.178600000000003</v>
          </cell>
          <cell r="E188">
            <v>60967655</v>
          </cell>
          <cell r="F188">
            <v>214098339</v>
          </cell>
          <cell r="G188">
            <v>30557091</v>
          </cell>
          <cell r="H188">
            <v>15418219</v>
          </cell>
          <cell r="I188">
            <v>6581199</v>
          </cell>
          <cell r="J188">
            <v>327622505</v>
          </cell>
          <cell r="K188">
            <v>30948</v>
          </cell>
          <cell r="L188">
            <v>713019</v>
          </cell>
          <cell r="M188">
            <v>545674</v>
          </cell>
          <cell r="N188">
            <v>676794</v>
          </cell>
          <cell r="O188">
            <v>881368</v>
          </cell>
          <cell r="P188">
            <v>2847805</v>
          </cell>
          <cell r="Q188">
            <v>507.62</v>
          </cell>
          <cell r="R188">
            <v>3330.34</v>
          </cell>
          <cell r="S188">
            <v>17857.54</v>
          </cell>
          <cell r="T188">
            <v>43895.79</v>
          </cell>
          <cell r="U188">
            <v>133922.10999999999</v>
          </cell>
          <cell r="V188">
            <v>8692.34</v>
          </cell>
          <cell r="W188">
            <v>510.13</v>
          </cell>
          <cell r="X188">
            <v>3337.3</v>
          </cell>
          <cell r="Y188">
            <v>17829.88</v>
          </cell>
          <cell r="Z188">
            <v>43889.89</v>
          </cell>
          <cell r="AA188">
            <v>133479.66</v>
          </cell>
          <cell r="AB188">
            <v>8687.11</v>
          </cell>
        </row>
        <row r="189">
          <cell r="A189" t="str">
            <v>Yearly_P_D:</v>
          </cell>
          <cell r="B189" t="str">
            <v>USA</v>
          </cell>
          <cell r="C189" t="str">
            <v>2019_00</v>
          </cell>
          <cell r="D189">
            <v>52.178600000000003</v>
          </cell>
          <cell r="E189">
            <v>60601666</v>
          </cell>
          <cell r="F189">
            <v>213864117</v>
          </cell>
          <cell r="G189">
            <v>31593923</v>
          </cell>
          <cell r="H189">
            <v>16005905</v>
          </cell>
          <cell r="I189">
            <v>6678556</v>
          </cell>
          <cell r="J189">
            <v>328744170</v>
          </cell>
          <cell r="K189">
            <v>30292</v>
          </cell>
          <cell r="L189">
            <v>711193</v>
          </cell>
          <cell r="M189">
            <v>557655</v>
          </cell>
          <cell r="N189">
            <v>689729</v>
          </cell>
          <cell r="O189">
            <v>874942</v>
          </cell>
          <cell r="P189">
            <v>2863813</v>
          </cell>
          <cell r="Q189">
            <v>499.86</v>
          </cell>
          <cell r="R189">
            <v>3325.45</v>
          </cell>
          <cell r="S189">
            <v>17650.7</v>
          </cell>
          <cell r="T189">
            <v>43092.18</v>
          </cell>
          <cell r="U189">
            <v>131007.77</v>
          </cell>
          <cell r="V189">
            <v>8711.3799999999992</v>
          </cell>
          <cell r="W189">
            <v>510.13</v>
          </cell>
          <cell r="X189">
            <v>3337.3</v>
          </cell>
          <cell r="Y189">
            <v>17829.88</v>
          </cell>
          <cell r="Z189">
            <v>43889.89</v>
          </cell>
          <cell r="AA189">
            <v>133479.66</v>
          </cell>
          <cell r="AB189">
            <v>8687.11</v>
          </cell>
        </row>
        <row r="190">
          <cell r="A190" t="str">
            <v>Yearly_P_D:</v>
          </cell>
          <cell r="B190" t="str">
            <v>USA</v>
          </cell>
          <cell r="C190" t="str">
            <v>2020_00</v>
          </cell>
          <cell r="D190">
            <v>52.178600000000003</v>
          </cell>
          <cell r="E190">
            <v>60154854</v>
          </cell>
          <cell r="F190">
            <v>213417518</v>
          </cell>
          <cell r="G190">
            <v>32696246</v>
          </cell>
          <cell r="H190">
            <v>16539118</v>
          </cell>
          <cell r="I190">
            <v>6796506</v>
          </cell>
          <cell r="J190">
            <v>329604244</v>
          </cell>
          <cell r="K190">
            <v>28742</v>
          </cell>
          <cell r="L190">
            <v>846742</v>
          </cell>
          <cell r="M190">
            <v>674448</v>
          </cell>
          <cell r="N190">
            <v>821190</v>
          </cell>
          <cell r="O190">
            <v>1011162</v>
          </cell>
          <cell r="P190">
            <v>3382286</v>
          </cell>
          <cell r="Q190">
            <v>477.81</v>
          </cell>
          <cell r="R190">
            <v>3967.54</v>
          </cell>
          <cell r="S190">
            <v>20627.7</v>
          </cell>
          <cell r="T190">
            <v>49651.39</v>
          </cell>
          <cell r="U190">
            <v>148776.81</v>
          </cell>
          <cell r="V190">
            <v>10261.66</v>
          </cell>
          <cell r="W190">
            <v>510.13</v>
          </cell>
          <cell r="X190">
            <v>3337.3</v>
          </cell>
          <cell r="Y190">
            <v>17829.88</v>
          </cell>
          <cell r="Z190">
            <v>43889.89</v>
          </cell>
          <cell r="AA190">
            <v>133479.66</v>
          </cell>
          <cell r="AB190">
            <v>8687.11</v>
          </cell>
        </row>
        <row r="191">
          <cell r="A191" t="str">
            <v>Yearly_P_D:</v>
          </cell>
          <cell r="B191" t="str">
            <v>USA</v>
          </cell>
          <cell r="C191" t="str">
            <v>2021_00</v>
          </cell>
          <cell r="D191">
            <v>52.178600000000003</v>
          </cell>
          <cell r="E191">
            <v>59681697</v>
          </cell>
          <cell r="F191">
            <v>212942682</v>
          </cell>
          <cell r="G191">
            <v>33630625</v>
          </cell>
          <cell r="H191">
            <v>17218395</v>
          </cell>
          <cell r="I191">
            <v>6913184</v>
          </cell>
          <cell r="J191">
            <v>330386585</v>
          </cell>
          <cell r="K191">
            <v>29530</v>
          </cell>
          <cell r="L191">
            <v>941826</v>
          </cell>
          <cell r="M191">
            <v>724840</v>
          </cell>
          <cell r="N191">
            <v>830046</v>
          </cell>
          <cell r="O191">
            <v>940969</v>
          </cell>
          <cell r="P191">
            <v>3467213</v>
          </cell>
          <cell r="Q191">
            <v>494.81</v>
          </cell>
          <cell r="R191">
            <v>4422.91</v>
          </cell>
          <cell r="S191">
            <v>21552.99</v>
          </cell>
          <cell r="T191">
            <v>48206.93</v>
          </cell>
          <cell r="U191">
            <v>136112.28</v>
          </cell>
          <cell r="V191">
            <v>10494.41</v>
          </cell>
          <cell r="W191">
            <v>510.13</v>
          </cell>
          <cell r="X191">
            <v>3337.3</v>
          </cell>
          <cell r="Y191">
            <v>17829.88</v>
          </cell>
          <cell r="Z191">
            <v>43889.89</v>
          </cell>
          <cell r="AA191">
            <v>133479.66</v>
          </cell>
          <cell r="AB191">
            <v>8687.11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L249"/>
  <sheetViews>
    <sheetView tabSelected="1" topLeftCell="A210" zoomScaleNormal="100" workbookViewId="0">
      <selection activeCell="A214" sqref="A214"/>
    </sheetView>
  </sheetViews>
  <sheetFormatPr defaultColWidth="9.140625" defaultRowHeight="12.75"/>
  <cols>
    <col min="1" max="1" width="9.140625" style="2"/>
    <col min="2" max="2" width="15" style="2" customWidth="1"/>
    <col min="3" max="3" width="19.85546875" style="2" customWidth="1"/>
    <col min="4" max="4" width="19.42578125" style="2" customWidth="1"/>
    <col min="5" max="6" width="15.42578125" style="2" customWidth="1"/>
    <col min="7" max="7" width="17.140625" style="2" customWidth="1"/>
    <col min="8" max="16" width="15.42578125" style="2" customWidth="1"/>
    <col min="17" max="17" width="17.28515625" style="2" customWidth="1"/>
    <col min="18" max="28" width="15.42578125" style="2" customWidth="1"/>
    <col min="29" max="29" width="16.7109375" style="2" customWidth="1"/>
    <col min="30" max="34" width="15.42578125" style="2" customWidth="1"/>
    <col min="35" max="35" width="16.7109375" style="2" customWidth="1"/>
    <col min="36" max="36" width="17.42578125" style="2" customWidth="1"/>
    <col min="37" max="16384" width="9.140625" style="2"/>
  </cols>
  <sheetData>
    <row r="1" spans="1:3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</row>
    <row r="2" spans="1:38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</row>
    <row r="3" spans="1:38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</row>
    <row r="4" spans="1:38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</row>
    <row r="5" spans="1:38" ht="33">
      <c r="A5" s="1"/>
      <c r="B5" s="3" t="s">
        <v>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</row>
    <row r="6" spans="1:38" ht="13.5" thickBo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</row>
    <row r="7" spans="1:38" ht="46.5" customHeight="1" thickBot="1">
      <c r="A7" s="1"/>
      <c r="B7" s="1"/>
      <c r="C7" s="4" t="s">
        <v>1</v>
      </c>
      <c r="D7" s="5"/>
      <c r="E7" s="6"/>
      <c r="F7" s="4" t="s">
        <v>2</v>
      </c>
      <c r="G7" s="5"/>
      <c r="H7" s="6"/>
      <c r="I7" s="4" t="s">
        <v>3</v>
      </c>
      <c r="J7" s="5"/>
      <c r="K7" s="6"/>
      <c r="L7" s="4" t="s">
        <v>4</v>
      </c>
      <c r="M7" s="5"/>
      <c r="N7" s="5"/>
      <c r="O7" s="5"/>
      <c r="P7" s="5"/>
      <c r="Q7" s="6"/>
      <c r="R7" s="5" t="s">
        <v>5</v>
      </c>
      <c r="S7" s="5"/>
      <c r="T7" s="5"/>
      <c r="U7" s="5"/>
      <c r="V7" s="5"/>
      <c r="W7" s="5"/>
      <c r="X7" s="4" t="s">
        <v>6</v>
      </c>
      <c r="Y7" s="5"/>
      <c r="Z7" s="5"/>
      <c r="AA7" s="5"/>
      <c r="AB7" s="5"/>
      <c r="AC7" s="6"/>
      <c r="AD7" s="4" t="s">
        <v>7</v>
      </c>
      <c r="AE7" s="5"/>
      <c r="AF7" s="5"/>
      <c r="AG7" s="5"/>
      <c r="AH7" s="5"/>
      <c r="AI7" s="6"/>
      <c r="AJ7" s="1"/>
      <c r="AK7" s="1"/>
      <c r="AL7" s="1"/>
    </row>
    <row r="8" spans="1:38" ht="63">
      <c r="A8" s="1"/>
      <c r="B8" s="7" t="s">
        <v>8</v>
      </c>
      <c r="C8" s="8" t="s">
        <v>9</v>
      </c>
      <c r="D8" s="9" t="s">
        <v>10</v>
      </c>
      <c r="E8" s="10" t="s">
        <v>11</v>
      </c>
      <c r="F8" s="8" t="s">
        <v>12</v>
      </c>
      <c r="G8" s="9" t="s">
        <v>13</v>
      </c>
      <c r="H8" s="10" t="s">
        <v>14</v>
      </c>
      <c r="I8" s="8" t="s">
        <v>15</v>
      </c>
      <c r="J8" s="9" t="s">
        <v>16</v>
      </c>
      <c r="K8" s="10" t="s">
        <v>17</v>
      </c>
      <c r="L8" s="8" t="s">
        <v>18</v>
      </c>
      <c r="M8" s="9" t="s">
        <v>19</v>
      </c>
      <c r="N8" s="9" t="s">
        <v>20</v>
      </c>
      <c r="O8" s="9" t="s">
        <v>21</v>
      </c>
      <c r="P8" s="9" t="s">
        <v>22</v>
      </c>
      <c r="Q8" s="10" t="s">
        <v>23</v>
      </c>
      <c r="R8" s="11" t="s">
        <v>18</v>
      </c>
      <c r="S8" s="9" t="s">
        <v>19</v>
      </c>
      <c r="T8" s="9" t="s">
        <v>20</v>
      </c>
      <c r="U8" s="9" t="s">
        <v>21</v>
      </c>
      <c r="V8" s="9" t="s">
        <v>22</v>
      </c>
      <c r="W8" s="12" t="s">
        <v>23</v>
      </c>
      <c r="X8" s="8" t="s">
        <v>18</v>
      </c>
      <c r="Y8" s="9" t="s">
        <v>19</v>
      </c>
      <c r="Z8" s="9" t="s">
        <v>20</v>
      </c>
      <c r="AA8" s="9" t="s">
        <v>21</v>
      </c>
      <c r="AB8" s="9" t="s">
        <v>22</v>
      </c>
      <c r="AC8" s="10" t="s">
        <v>23</v>
      </c>
      <c r="AD8" s="11" t="s">
        <v>18</v>
      </c>
      <c r="AE8" s="9" t="s">
        <v>19</v>
      </c>
      <c r="AF8" s="9" t="s">
        <v>20</v>
      </c>
      <c r="AG8" s="9" t="s">
        <v>21</v>
      </c>
      <c r="AH8" s="9" t="s">
        <v>22</v>
      </c>
      <c r="AI8" s="10" t="s">
        <v>23</v>
      </c>
      <c r="AJ8" s="1"/>
      <c r="AK8" s="1"/>
      <c r="AL8" s="1"/>
    </row>
    <row r="9" spans="1:38">
      <c r="A9" s="13"/>
      <c r="B9" s="14"/>
      <c r="C9" s="15"/>
      <c r="D9" s="16"/>
      <c r="E9" s="17"/>
      <c r="F9" s="18"/>
      <c r="G9" s="19"/>
      <c r="H9" s="20"/>
      <c r="I9" s="18"/>
      <c r="J9" s="19"/>
      <c r="K9" s="20"/>
      <c r="L9" s="18"/>
      <c r="M9" s="19"/>
      <c r="N9" s="19"/>
      <c r="O9" s="19"/>
      <c r="P9" s="19"/>
      <c r="Q9" s="20"/>
      <c r="R9" s="19"/>
      <c r="S9" s="19"/>
      <c r="T9" s="19"/>
      <c r="U9" s="19"/>
      <c r="V9" s="19"/>
      <c r="W9" s="19"/>
      <c r="X9" s="21"/>
      <c r="Y9" s="22"/>
      <c r="Z9" s="22"/>
      <c r="AA9" s="22"/>
      <c r="AB9" s="22"/>
      <c r="AC9" s="23"/>
      <c r="AD9" s="21"/>
      <c r="AE9" s="24"/>
      <c r="AF9" s="24"/>
      <c r="AG9" s="24"/>
      <c r="AH9" s="22"/>
      <c r="AI9" s="23"/>
      <c r="AJ9" s="1"/>
      <c r="AK9" s="1"/>
      <c r="AL9" s="1"/>
    </row>
    <row r="10" spans="1:38">
      <c r="A10" s="13">
        <v>1</v>
      </c>
      <c r="B10" s="25" t="s">
        <v>24</v>
      </c>
      <c r="C10" s="26">
        <v>25.788215000000001</v>
      </c>
      <c r="D10" s="27">
        <v>24.547000000000001</v>
      </c>
      <c r="E10" s="28">
        <v>4.9317957616750036E-2</v>
      </c>
      <c r="F10" s="29">
        <v>358456.18849999999</v>
      </c>
      <c r="G10" s="30">
        <v>277603</v>
      </c>
      <c r="H10" s="28">
        <v>0.25423165001569659</v>
      </c>
      <c r="I10" s="29">
        <v>2253</v>
      </c>
      <c r="J10" s="29">
        <v>2250</v>
      </c>
      <c r="K10" s="28">
        <v>1.3324450366422385E-3</v>
      </c>
      <c r="L10" s="29">
        <v>-11639</v>
      </c>
      <c r="M10" s="30">
        <v>-9500</v>
      </c>
      <c r="N10" s="30">
        <v>-18100</v>
      </c>
      <c r="O10" s="30">
        <v>-14258</v>
      </c>
      <c r="P10" s="30">
        <v>-14459.6</v>
      </c>
      <c r="Q10" s="31">
        <v>-2115.6</v>
      </c>
      <c r="R10" s="32">
        <v>-474.15162749012097</v>
      </c>
      <c r="S10" s="32">
        <v>-387.01266957265653</v>
      </c>
      <c r="T10" s="32">
        <v>-737.3609809752719</v>
      </c>
      <c r="U10" s="32">
        <v>-580.84490976494067</v>
      </c>
      <c r="V10" s="32">
        <v>-589.05772599502995</v>
      </c>
      <c r="W10" s="33">
        <v>-86.185684605043377</v>
      </c>
      <c r="X10" s="34">
        <v>-4.1926780330183752E-2</v>
      </c>
      <c r="Y10" s="35">
        <v>-3.4221532188052725E-2</v>
      </c>
      <c r="Z10" s="35">
        <v>-6.5201024484605713E-2</v>
      </c>
      <c r="AA10" s="35">
        <v>-5.1361116414447967E-2</v>
      </c>
      <c r="AB10" s="35">
        <v>-5.2087333350143913E-2</v>
      </c>
      <c r="AC10" s="28">
        <v>-7.6209551049520353E-3</v>
      </c>
      <c r="AD10" s="36">
        <v>-5.1660008877052821</v>
      </c>
      <c r="AE10" s="37">
        <v>-4.2166000887705284</v>
      </c>
      <c r="AF10" s="37">
        <v>-8.0337328007101636</v>
      </c>
      <c r="AG10" s="37">
        <v>-6.3284509542831779</v>
      </c>
      <c r="AH10" s="37">
        <v>-6.4179316466932983</v>
      </c>
      <c r="AI10" s="38">
        <v>-0.93901464713715044</v>
      </c>
      <c r="AJ10" s="1"/>
      <c r="AK10" s="27">
        <v>24.547000000000001</v>
      </c>
      <c r="AL10" s="1"/>
    </row>
    <row r="11" spans="1:38">
      <c r="A11" s="13">
        <v>2</v>
      </c>
      <c r="B11" s="39" t="s">
        <v>25</v>
      </c>
      <c r="C11" s="26">
        <v>9.0430700000000002</v>
      </c>
      <c r="D11" s="27">
        <v>8.9350000000000005</v>
      </c>
      <c r="E11" s="28">
        <v>1.2022425099023383E-2</v>
      </c>
      <c r="F11" s="29">
        <v>167296.79500000001</v>
      </c>
      <c r="G11" s="30">
        <v>180363</v>
      </c>
      <c r="H11" s="28">
        <v>-7.5166615110038748E-2</v>
      </c>
      <c r="I11" s="29">
        <v>13733</v>
      </c>
      <c r="J11" s="30">
        <v>13700</v>
      </c>
      <c r="K11" s="28">
        <v>2.4058615536033247E-3</v>
      </c>
      <c r="L11" s="29">
        <v>15261</v>
      </c>
      <c r="M11" s="30">
        <v>16877</v>
      </c>
      <c r="N11" s="30">
        <v>18300</v>
      </c>
      <c r="O11" s="30">
        <v>11941</v>
      </c>
      <c r="P11" s="30">
        <v>13007.1</v>
      </c>
      <c r="Q11" s="31">
        <v>15343.3</v>
      </c>
      <c r="R11" s="32">
        <v>1708.0022383883602</v>
      </c>
      <c r="S11" s="32">
        <v>1888.8640179071067</v>
      </c>
      <c r="T11" s="32">
        <v>2048.1253497481812</v>
      </c>
      <c r="U11" s="32">
        <v>1336.4297705651929</v>
      </c>
      <c r="V11" s="32">
        <v>1455.747062115277</v>
      </c>
      <c r="W11" s="33">
        <v>1717.213206491326</v>
      </c>
      <c r="X11" s="34">
        <v>8.4612697726252059E-2</v>
      </c>
      <c r="Y11" s="35">
        <v>9.3572406757483517E-2</v>
      </c>
      <c r="Z11" s="35">
        <v>0.10146205152941568</v>
      </c>
      <c r="AA11" s="35">
        <v>6.6205374716543863E-2</v>
      </c>
      <c r="AB11" s="35">
        <v>7.2116232264932384E-2</v>
      </c>
      <c r="AC11" s="28">
        <v>8.5068999739414397E-2</v>
      </c>
      <c r="AD11" s="36">
        <v>1.1112648365251583</v>
      </c>
      <c r="AE11" s="37">
        <v>1.228937595572708</v>
      </c>
      <c r="AF11" s="37">
        <v>1.3325566154518313</v>
      </c>
      <c r="AG11" s="37">
        <v>0.86951139590766768</v>
      </c>
      <c r="AH11" s="37">
        <v>0.94714192092041072</v>
      </c>
      <c r="AI11" s="38">
        <v>1.117257700429622</v>
      </c>
      <c r="AJ11" s="1"/>
      <c r="AK11" s="1"/>
      <c r="AL11" s="1"/>
    </row>
    <row r="12" spans="1:38">
      <c r="A12" s="13">
        <v>3</v>
      </c>
      <c r="B12" s="39" t="s">
        <v>26</v>
      </c>
      <c r="C12" s="26">
        <v>11.632325999999999</v>
      </c>
      <c r="D12" s="27">
        <v>11.494</v>
      </c>
      <c r="E12" s="28">
        <v>1.1962643785268727E-2</v>
      </c>
      <c r="F12" s="29">
        <v>232413.87347999998</v>
      </c>
      <c r="G12" s="30">
        <v>239201</v>
      </c>
      <c r="H12" s="28">
        <v>-2.8782495640642027E-2</v>
      </c>
      <c r="I12" s="29">
        <v>28331</v>
      </c>
      <c r="J12" s="30">
        <v>28300</v>
      </c>
      <c r="K12" s="28">
        <v>1.0948067312955801E-3</v>
      </c>
      <c r="L12" s="29">
        <v>20613</v>
      </c>
      <c r="M12" s="30">
        <v>23364</v>
      </c>
      <c r="N12" s="30">
        <v>32800</v>
      </c>
      <c r="O12" s="30">
        <v>17919</v>
      </c>
      <c r="P12" s="30">
        <v>13958</v>
      </c>
      <c r="Q12" s="31">
        <v>19035.599999999999</v>
      </c>
      <c r="R12" s="32">
        <v>1793.3704541499912</v>
      </c>
      <c r="S12" s="32">
        <v>2032.7127196798331</v>
      </c>
      <c r="T12" s="32">
        <v>2853.6627805811727</v>
      </c>
      <c r="U12" s="32">
        <v>1558.9872977205498</v>
      </c>
      <c r="V12" s="32">
        <v>1214.3727161997565</v>
      </c>
      <c r="W12" s="33">
        <v>1656.1336349399685</v>
      </c>
      <c r="X12" s="34">
        <v>8.6174388903056426E-2</v>
      </c>
      <c r="Y12" s="35">
        <v>9.7675176943240211E-2</v>
      </c>
      <c r="Z12" s="35">
        <v>0.13712317256198761</v>
      </c>
      <c r="AA12" s="35">
        <v>7.4911894181044394E-2</v>
      </c>
      <c r="AB12" s="35">
        <v>5.8352598860372661E-2</v>
      </c>
      <c r="AC12" s="28">
        <v>7.9579934866493021E-2</v>
      </c>
      <c r="AD12" s="36">
        <v>0.72757756521125272</v>
      </c>
      <c r="AE12" s="37">
        <v>0.8246796795030179</v>
      </c>
      <c r="AF12" s="37">
        <v>1.1577424023154848</v>
      </c>
      <c r="AG12" s="37">
        <v>0.63248738131375526</v>
      </c>
      <c r="AH12" s="37">
        <v>0.49267586742437613</v>
      </c>
      <c r="AI12" s="38">
        <v>0.67190003882672689</v>
      </c>
      <c r="AJ12" s="1"/>
      <c r="AK12" s="1"/>
      <c r="AL12" s="1"/>
    </row>
    <row r="13" spans="1:38">
      <c r="A13" s="13">
        <v>4</v>
      </c>
      <c r="B13" s="25" t="s">
        <v>27</v>
      </c>
      <c r="C13" s="26">
        <v>38.067903000000001</v>
      </c>
      <c r="D13" s="27">
        <v>36.107999999999997</v>
      </c>
      <c r="E13" s="40">
        <v>5.2844735843660819E-2</v>
      </c>
      <c r="F13" s="29">
        <v>600711.50933999999</v>
      </c>
      <c r="G13" s="30">
        <v>586135</v>
      </c>
      <c r="H13" s="40">
        <v>2.4563427916396572E-2</v>
      </c>
      <c r="I13" s="29">
        <v>30570</v>
      </c>
      <c r="J13" s="30">
        <v>30300</v>
      </c>
      <c r="K13" s="40">
        <v>8.8713652045342532E-3</v>
      </c>
      <c r="L13" s="29">
        <v>13474</v>
      </c>
      <c r="M13" s="30">
        <v>23548</v>
      </c>
      <c r="N13" s="30">
        <v>43700</v>
      </c>
      <c r="O13" s="30">
        <v>22018</v>
      </c>
      <c r="P13" s="30">
        <v>21828.7</v>
      </c>
      <c r="Q13" s="31">
        <v>37938.1</v>
      </c>
      <c r="R13" s="32">
        <v>373.15830286917031</v>
      </c>
      <c r="S13" s="32">
        <v>652.15464716960241</v>
      </c>
      <c r="T13" s="32">
        <v>1210.2581145452532</v>
      </c>
      <c r="U13" s="32">
        <v>609.78176581367018</v>
      </c>
      <c r="V13" s="32">
        <v>604.53916029688719</v>
      </c>
      <c r="W13" s="33">
        <v>1050.6840589343083</v>
      </c>
      <c r="X13" s="34">
        <v>2.2987878219181589E-2</v>
      </c>
      <c r="Y13" s="35">
        <v>4.0175044998165953E-2</v>
      </c>
      <c r="Z13" s="35">
        <v>7.4556202922534912E-2</v>
      </c>
      <c r="AA13" s="35">
        <v>3.7564724850077204E-2</v>
      </c>
      <c r="AB13" s="35">
        <v>3.7241761710186221E-2</v>
      </c>
      <c r="AC13" s="28">
        <v>6.4725873732160683E-2</v>
      </c>
      <c r="AD13" s="36">
        <v>0.44075891396794242</v>
      </c>
      <c r="AE13" s="37">
        <v>0.77029767746156363</v>
      </c>
      <c r="AF13" s="37">
        <v>1.4295060516846581</v>
      </c>
      <c r="AG13" s="37">
        <v>0.72024860974811911</v>
      </c>
      <c r="AH13" s="37">
        <v>0.71405626431141644</v>
      </c>
      <c r="AI13" s="38">
        <v>1.2410238796205431</v>
      </c>
      <c r="AJ13" s="1"/>
      <c r="AK13" s="27">
        <v>36.107999999999997</v>
      </c>
      <c r="AL13" s="1"/>
    </row>
    <row r="14" spans="1:38">
      <c r="A14" s="13">
        <v>5</v>
      </c>
      <c r="B14" s="39" t="s">
        <v>28</v>
      </c>
      <c r="C14" s="26">
        <v>19.212361000000001</v>
      </c>
      <c r="D14" s="27">
        <v>17.96</v>
      </c>
      <c r="E14" s="28">
        <v>6.7381299778079759E-2</v>
      </c>
      <c r="F14" s="29">
        <v>238617.52361999999</v>
      </c>
      <c r="G14" s="30">
        <v>263154</v>
      </c>
      <c r="H14" s="28">
        <v>-9.7799397634138738E-2</v>
      </c>
      <c r="I14" s="29">
        <v>39115</v>
      </c>
      <c r="J14" s="30">
        <v>39100</v>
      </c>
      <c r="K14" s="28">
        <v>3.8355814102154317E-4</v>
      </c>
      <c r="L14" s="29">
        <v>38894</v>
      </c>
      <c r="M14" s="30">
        <v>38094</v>
      </c>
      <c r="N14" s="30">
        <v>37200</v>
      </c>
      <c r="O14" s="30">
        <v>38698</v>
      </c>
      <c r="P14" s="30">
        <v>31640.3</v>
      </c>
      <c r="Q14" s="31">
        <v>45020.7</v>
      </c>
      <c r="R14" s="32">
        <v>2165.5902004454342</v>
      </c>
      <c r="S14" s="32">
        <v>2121.046770601336</v>
      </c>
      <c r="T14" s="32">
        <v>2071.2694877505569</v>
      </c>
      <c r="U14" s="32">
        <v>2154.6770601336302</v>
      </c>
      <c r="V14" s="32">
        <v>1761.7093541202671</v>
      </c>
      <c r="W14" s="33">
        <v>2506.720489977728</v>
      </c>
      <c r="X14" s="34">
        <v>0.14779938743093399</v>
      </c>
      <c r="Y14" s="35">
        <v>0.14475934243826807</v>
      </c>
      <c r="Z14" s="35">
        <v>0.14136209215896395</v>
      </c>
      <c r="AA14" s="35">
        <v>0.14705457640773084</v>
      </c>
      <c r="AB14" s="35">
        <v>0.12023491947680826</v>
      </c>
      <c r="AC14" s="28">
        <v>0.17108119200164162</v>
      </c>
      <c r="AD14" s="36">
        <v>0.99434999360859011</v>
      </c>
      <c r="AE14" s="37">
        <v>0.97389748178448166</v>
      </c>
      <c r="AF14" s="37">
        <v>0.95104179982104053</v>
      </c>
      <c r="AG14" s="37">
        <v>0.98933912821168346</v>
      </c>
      <c r="AH14" s="37">
        <v>0.80890451233542116</v>
      </c>
      <c r="AI14" s="38">
        <v>1.1509829988495461</v>
      </c>
      <c r="AJ14" s="1"/>
      <c r="AK14" s="1"/>
      <c r="AL14" s="1"/>
    </row>
    <row r="15" spans="1:38">
      <c r="A15" s="13">
        <v>6</v>
      </c>
      <c r="B15" s="39" t="s">
        <v>29</v>
      </c>
      <c r="C15" s="26">
        <v>4.0816509999999999</v>
      </c>
      <c r="D15" s="27">
        <v>4.0510000000000002</v>
      </c>
      <c r="E15" s="28">
        <v>7.537763516472E-3</v>
      </c>
      <c r="F15" s="29">
        <v>100490.24761999999</v>
      </c>
      <c r="G15" s="30">
        <v>119871</v>
      </c>
      <c r="H15" s="28">
        <v>-0.17589982439581187</v>
      </c>
      <c r="I15" s="29">
        <v>12538</v>
      </c>
      <c r="J15" s="30">
        <v>12500</v>
      </c>
      <c r="K15" s="28">
        <v>3.0353862129563064E-3</v>
      </c>
      <c r="L15" s="29">
        <v>16826</v>
      </c>
      <c r="M15" s="30">
        <v>19186</v>
      </c>
      <c r="N15" s="30">
        <v>22900</v>
      </c>
      <c r="O15" s="30">
        <v>17178</v>
      </c>
      <c r="P15" s="30">
        <v>12205.4</v>
      </c>
      <c r="Q15" s="31">
        <v>16050.3</v>
      </c>
      <c r="R15" s="32">
        <v>4153.5423352258704</v>
      </c>
      <c r="S15" s="32">
        <v>4736.1145396198472</v>
      </c>
      <c r="T15" s="32">
        <v>5652.925203653419</v>
      </c>
      <c r="U15" s="32">
        <v>4240.4344606270051</v>
      </c>
      <c r="V15" s="32">
        <v>3012.9350777585778</v>
      </c>
      <c r="W15" s="33">
        <v>3962.058750925697</v>
      </c>
      <c r="X15" s="34">
        <v>0.14036756179559692</v>
      </c>
      <c r="Y15" s="35">
        <v>0.16005539288068008</v>
      </c>
      <c r="Z15" s="35">
        <v>0.19103869993576428</v>
      </c>
      <c r="AA15" s="35">
        <v>0.14330405185574493</v>
      </c>
      <c r="AB15" s="35">
        <v>0.10182112437537019</v>
      </c>
      <c r="AC15" s="28">
        <v>0.13389643867157194</v>
      </c>
      <c r="AD15" s="36">
        <v>1.3420003190301484</v>
      </c>
      <c r="AE15" s="37">
        <v>1.5302281065560694</v>
      </c>
      <c r="AF15" s="37">
        <v>1.8264475992981337</v>
      </c>
      <c r="AG15" s="37">
        <v>1.370074972084862</v>
      </c>
      <c r="AH15" s="37">
        <v>0.97347264316477899</v>
      </c>
      <c r="AI15" s="38">
        <v>1.2801323975115648</v>
      </c>
      <c r="AJ15" s="1"/>
      <c r="AK15" s="1"/>
      <c r="AL15" s="1"/>
    </row>
    <row r="16" spans="1:38">
      <c r="A16" s="13">
        <v>7</v>
      </c>
      <c r="B16" s="39" t="s">
        <v>30</v>
      </c>
      <c r="C16" s="26">
        <v>10.724555000000001</v>
      </c>
      <c r="D16" s="27">
        <v>10.73</v>
      </c>
      <c r="E16" s="28">
        <v>-5.0758451993060893E-4</v>
      </c>
      <c r="F16" s="29">
        <v>229290.9859</v>
      </c>
      <c r="G16" s="30">
        <v>269137</v>
      </c>
      <c r="H16" s="28">
        <v>-0.15988674483456608</v>
      </c>
      <c r="I16" s="29">
        <v>36129</v>
      </c>
      <c r="J16" s="30">
        <v>36100</v>
      </c>
      <c r="K16" s="28">
        <v>8.0300156446856522E-4</v>
      </c>
      <c r="L16" s="29">
        <v>41480</v>
      </c>
      <c r="M16" s="30">
        <v>43942</v>
      </c>
      <c r="N16" s="30">
        <v>49100</v>
      </c>
      <c r="O16" s="30">
        <v>37040</v>
      </c>
      <c r="P16" s="30">
        <v>34078.6</v>
      </c>
      <c r="Q16" s="31">
        <v>43262.3</v>
      </c>
      <c r="R16" s="32">
        <v>3865.7968313140727</v>
      </c>
      <c r="S16" s="32">
        <v>4095.2469711090398</v>
      </c>
      <c r="T16" s="32">
        <v>4575.9552656104379</v>
      </c>
      <c r="U16" s="32">
        <v>3452.0037278657969</v>
      </c>
      <c r="V16" s="32">
        <v>3176.0111835973903</v>
      </c>
      <c r="W16" s="33">
        <v>4031.9012115563842</v>
      </c>
      <c r="X16" s="34">
        <v>0.15412225000650226</v>
      </c>
      <c r="Y16" s="35">
        <v>0.16327000746831538</v>
      </c>
      <c r="Z16" s="35">
        <v>0.18243496806459164</v>
      </c>
      <c r="AA16" s="35">
        <v>0.13762507570493837</v>
      </c>
      <c r="AB16" s="35">
        <v>0.12662175769217907</v>
      </c>
      <c r="AC16" s="28">
        <v>0.16074452787985302</v>
      </c>
      <c r="AD16" s="36">
        <v>1.1481081679537213</v>
      </c>
      <c r="AE16" s="37">
        <v>1.2162528716543497</v>
      </c>
      <c r="AF16" s="37">
        <v>1.3590190705527416</v>
      </c>
      <c r="AG16" s="37">
        <v>1.0252152010850009</v>
      </c>
      <c r="AH16" s="37">
        <v>0.94324780647125572</v>
      </c>
      <c r="AI16" s="38">
        <v>1.1974397298569017</v>
      </c>
      <c r="AJ16" s="1"/>
      <c r="AK16" s="1"/>
      <c r="AL16" s="1"/>
    </row>
    <row r="17" spans="1:38">
      <c r="A17" s="13">
        <v>8</v>
      </c>
      <c r="B17" s="39" t="s">
        <v>31</v>
      </c>
      <c r="C17" s="26">
        <v>5.8132979999999996</v>
      </c>
      <c r="D17" s="27">
        <v>5.8639999999999999</v>
      </c>
      <c r="E17" s="28">
        <v>-8.6838582007584715E-3</v>
      </c>
      <c r="F17" s="29">
        <v>110917.72583999998</v>
      </c>
      <c r="G17" s="30">
        <v>111772</v>
      </c>
      <c r="H17" s="28">
        <v>-7.6723266578881295E-3</v>
      </c>
      <c r="I17" s="29">
        <v>3267</v>
      </c>
      <c r="J17" s="30">
        <v>3270</v>
      </c>
      <c r="K17" s="28">
        <v>-9.1785222579164757E-4</v>
      </c>
      <c r="L17" s="29">
        <v>913</v>
      </c>
      <c r="M17" s="30">
        <v>2453</v>
      </c>
      <c r="N17" s="30">
        <v>10400</v>
      </c>
      <c r="O17" s="30">
        <v>3716</v>
      </c>
      <c r="P17" s="30">
        <v>-3157.2</v>
      </c>
      <c r="Q17" s="31">
        <v>2389.6999999999998</v>
      </c>
      <c r="R17" s="32">
        <v>155.69577080491132</v>
      </c>
      <c r="S17" s="32">
        <v>418.3151432469304</v>
      </c>
      <c r="T17" s="32">
        <v>1773.5334242837653</v>
      </c>
      <c r="U17" s="32">
        <v>633.69713506139158</v>
      </c>
      <c r="V17" s="32">
        <v>-538.40381991814456</v>
      </c>
      <c r="W17" s="33">
        <v>407.52046384720325</v>
      </c>
      <c r="X17" s="34">
        <v>8.1684142719106751E-3</v>
      </c>
      <c r="Y17" s="35">
        <v>2.194646244139856E-2</v>
      </c>
      <c r="Z17" s="35">
        <v>9.3046559066671433E-2</v>
      </c>
      <c r="AA17" s="35">
        <v>3.3246251297283758E-2</v>
      </c>
      <c r="AB17" s="35">
        <v>-2.8246788104355294E-2</v>
      </c>
      <c r="AC17" s="28">
        <v>2.1380130980925453E-2</v>
      </c>
      <c r="AD17" s="36">
        <v>0.27946127946127947</v>
      </c>
      <c r="AE17" s="37">
        <v>0.75084175084175087</v>
      </c>
      <c r="AF17" s="37">
        <v>3.1833486378940923</v>
      </c>
      <c r="AG17" s="37">
        <v>1.1374349556167738</v>
      </c>
      <c r="AH17" s="37">
        <v>-0.96639118457300266</v>
      </c>
      <c r="AI17" s="38">
        <v>0.73146617692072236</v>
      </c>
      <c r="AJ17" s="1"/>
      <c r="AK17" s="1"/>
      <c r="AL17" s="1"/>
    </row>
    <row r="18" spans="1:38">
      <c r="A18" s="13">
        <v>9</v>
      </c>
      <c r="B18" s="39" t="s">
        <v>32</v>
      </c>
      <c r="C18" s="26">
        <v>1.3251849999999998</v>
      </c>
      <c r="D18" s="27">
        <v>1.3320000000000001</v>
      </c>
      <c r="E18" s="28">
        <v>-5.1294885376819734E-3</v>
      </c>
      <c r="F18" s="29">
        <v>32095.9807</v>
      </c>
      <c r="G18" s="30">
        <v>34559</v>
      </c>
      <c r="H18" s="28">
        <v>-7.39035335134378E-2</v>
      </c>
      <c r="I18" s="29">
        <v>1932</v>
      </c>
      <c r="J18" s="30">
        <v>1930</v>
      </c>
      <c r="K18" s="28">
        <v>1.0357327809425167E-3</v>
      </c>
      <c r="L18" s="29">
        <v>3172</v>
      </c>
      <c r="M18" s="30">
        <v>3774</v>
      </c>
      <c r="N18" s="30">
        <v>5630</v>
      </c>
      <c r="O18" s="30">
        <v>3374</v>
      </c>
      <c r="P18" s="30">
        <v>2675.2</v>
      </c>
      <c r="Q18" s="31">
        <v>3345.5</v>
      </c>
      <c r="R18" s="32">
        <v>2381.3813813813813</v>
      </c>
      <c r="S18" s="32">
        <v>2833.333333333333</v>
      </c>
      <c r="T18" s="32">
        <v>4226.7267267267262</v>
      </c>
      <c r="U18" s="32">
        <v>2533.033033033033</v>
      </c>
      <c r="V18" s="32">
        <v>2008.4084084084081</v>
      </c>
      <c r="W18" s="33">
        <v>2511.6366366366365</v>
      </c>
      <c r="X18" s="34">
        <v>9.178506322520906E-2</v>
      </c>
      <c r="Y18" s="35">
        <v>0.10920454874272982</v>
      </c>
      <c r="Z18" s="35">
        <v>0.16290980641800978</v>
      </c>
      <c r="AA18" s="35">
        <v>9.7630139760988457E-2</v>
      </c>
      <c r="AB18" s="35">
        <v>7.7409647269886278E-2</v>
      </c>
      <c r="AC18" s="28">
        <v>9.6805463121039381E-2</v>
      </c>
      <c r="AD18" s="36">
        <v>1.6418219461697723</v>
      </c>
      <c r="AE18" s="37">
        <v>1.9534161490683231</v>
      </c>
      <c r="AF18" s="37">
        <v>2.9140786749482404</v>
      </c>
      <c r="AG18" s="37">
        <v>1.7463768115942029</v>
      </c>
      <c r="AH18" s="37">
        <v>1.3846790890269149</v>
      </c>
      <c r="AI18" s="38">
        <v>1.7316252587991718</v>
      </c>
      <c r="AJ18" s="1"/>
      <c r="AK18" s="1"/>
      <c r="AL18" s="1"/>
    </row>
    <row r="19" spans="1:38">
      <c r="A19" s="13">
        <v>10</v>
      </c>
      <c r="B19" s="39" t="s">
        <v>33</v>
      </c>
      <c r="C19" s="26">
        <v>5.5483599999999997</v>
      </c>
      <c r="D19" s="27">
        <v>5.548</v>
      </c>
      <c r="E19" s="28">
        <v>6.4886142843183505E-5</v>
      </c>
      <c r="F19" s="29">
        <v>112520.7408</v>
      </c>
      <c r="G19" s="30">
        <v>112800</v>
      </c>
      <c r="H19" s="28">
        <v>-2.478770476330694E-3</v>
      </c>
      <c r="I19" s="29">
        <v>1714</v>
      </c>
      <c r="J19" s="30">
        <v>1740</v>
      </c>
      <c r="K19" s="28">
        <v>-1.5055008685581933E-2</v>
      </c>
      <c r="L19" s="29">
        <v>2662</v>
      </c>
      <c r="M19" s="30">
        <v>4469</v>
      </c>
      <c r="N19" s="30">
        <v>8780</v>
      </c>
      <c r="O19" s="30">
        <v>2858</v>
      </c>
      <c r="P19" s="30">
        <v>-716.3</v>
      </c>
      <c r="Q19" s="31">
        <v>4344.7</v>
      </c>
      <c r="R19" s="32">
        <v>479.81254506128334</v>
      </c>
      <c r="S19" s="32">
        <v>805.5155010814708</v>
      </c>
      <c r="T19" s="32">
        <v>1582.5522710886805</v>
      </c>
      <c r="U19" s="32">
        <v>515.14059120403749</v>
      </c>
      <c r="V19" s="32">
        <v>-129.10958904109589</v>
      </c>
      <c r="W19" s="33">
        <v>783.11103100216292</v>
      </c>
      <c r="X19" s="34">
        <v>2.3599290780141845E-2</v>
      </c>
      <c r="Y19" s="35">
        <v>3.9618794326241137E-2</v>
      </c>
      <c r="Z19" s="35">
        <v>7.7836879432624115E-2</v>
      </c>
      <c r="AA19" s="35">
        <v>2.5336879432624113E-2</v>
      </c>
      <c r="AB19" s="35">
        <v>-6.3501773049645382E-3</v>
      </c>
      <c r="AC19" s="28">
        <v>3.8516843971631201E-2</v>
      </c>
      <c r="AD19" s="36">
        <v>1.5530921820303385</v>
      </c>
      <c r="AE19" s="37">
        <v>2.6073512252042006</v>
      </c>
      <c r="AF19" s="37">
        <v>5.1225204200700114</v>
      </c>
      <c r="AG19" s="37">
        <v>1.6674445740956827</v>
      </c>
      <c r="AH19" s="37">
        <v>-0.41791131855309216</v>
      </c>
      <c r="AI19" s="38">
        <v>2.534830805134189</v>
      </c>
      <c r="AJ19" s="1"/>
      <c r="AK19" s="1"/>
      <c r="AL19" s="1"/>
    </row>
    <row r="20" spans="1:38">
      <c r="A20" s="13">
        <v>11</v>
      </c>
      <c r="B20" s="39" t="s">
        <v>34</v>
      </c>
      <c r="C20" s="26">
        <v>65.426178999999991</v>
      </c>
      <c r="D20" s="27">
        <v>65.466999999999999</v>
      </c>
      <c r="E20" s="28">
        <v>-6.2372998061278992E-4</v>
      </c>
      <c r="F20" s="29">
        <v>1192064.98138</v>
      </c>
      <c r="G20" s="30">
        <v>1297407</v>
      </c>
      <c r="H20" s="28">
        <v>-8.4630009422002245E-2</v>
      </c>
      <c r="I20" s="29">
        <v>123805</v>
      </c>
      <c r="J20" s="30">
        <v>122000</v>
      </c>
      <c r="K20" s="28">
        <v>1.4686438436972397E-2</v>
      </c>
      <c r="L20" s="29">
        <v>78910</v>
      </c>
      <c r="M20" s="30">
        <v>97390</v>
      </c>
      <c r="N20" s="30">
        <v>155000</v>
      </c>
      <c r="O20" s="30">
        <v>81849</v>
      </c>
      <c r="P20" s="30">
        <v>57767.3</v>
      </c>
      <c r="Q20" s="31">
        <v>96831.4</v>
      </c>
      <c r="R20" s="32">
        <v>1205.3400950096996</v>
      </c>
      <c r="S20" s="32">
        <v>1487.6197168038859</v>
      </c>
      <c r="T20" s="32">
        <v>2367.6050529274289</v>
      </c>
      <c r="U20" s="32">
        <v>1250.2329417874655</v>
      </c>
      <c r="V20" s="32">
        <v>882.38807338048184</v>
      </c>
      <c r="W20" s="33">
        <v>1479.0871736905615</v>
      </c>
      <c r="X20" s="34">
        <v>6.0821315130872577E-2</v>
      </c>
      <c r="Y20" s="35">
        <v>7.5065110639914848E-2</v>
      </c>
      <c r="Z20" s="35">
        <v>0.11946906406393676</v>
      </c>
      <c r="AA20" s="35">
        <v>6.3086602739155867E-2</v>
      </c>
      <c r="AB20" s="35">
        <v>4.4525195254842928E-2</v>
      </c>
      <c r="AC20" s="28">
        <v>7.4634559548391516E-2</v>
      </c>
      <c r="AD20" s="36">
        <v>0.63737328863939258</v>
      </c>
      <c r="AE20" s="37">
        <v>0.78664028108719353</v>
      </c>
      <c r="AF20" s="37">
        <v>1.2519688219377247</v>
      </c>
      <c r="AG20" s="37">
        <v>0.66111223294697308</v>
      </c>
      <c r="AH20" s="37">
        <v>0.46659908727434274</v>
      </c>
      <c r="AI20" s="38">
        <v>0.78212834699729405</v>
      </c>
      <c r="AJ20" s="1"/>
      <c r="AK20" s="1"/>
      <c r="AL20" s="1"/>
    </row>
    <row r="21" spans="1:38">
      <c r="A21" s="13">
        <v>12</v>
      </c>
      <c r="B21" s="39" t="s">
        <v>35</v>
      </c>
      <c r="C21" s="26">
        <v>83.900473000000005</v>
      </c>
      <c r="D21" s="27">
        <v>82.533000000000001</v>
      </c>
      <c r="E21" s="28">
        <v>1.6432667964574699E-2</v>
      </c>
      <c r="F21" s="29">
        <v>1896150.6897999998</v>
      </c>
      <c r="G21" s="30">
        <v>2005701</v>
      </c>
      <c r="H21" s="28">
        <v>-5.6152985253837509E-2</v>
      </c>
      <c r="I21" s="29">
        <v>111925</v>
      </c>
      <c r="J21" s="30">
        <v>112000</v>
      </c>
      <c r="K21" s="28">
        <v>-6.6986714301663498E-4</v>
      </c>
      <c r="L21" s="29">
        <v>88446</v>
      </c>
      <c r="M21" s="30">
        <v>113242</v>
      </c>
      <c r="N21" s="30">
        <v>203000</v>
      </c>
      <c r="O21" s="30">
        <v>194987</v>
      </c>
      <c r="P21" s="30">
        <v>54739.9</v>
      </c>
      <c r="Q21" s="31">
        <v>128557</v>
      </c>
      <c r="R21" s="32">
        <v>1071.6440696448692</v>
      </c>
      <c r="S21" s="32">
        <v>1372.0814704421261</v>
      </c>
      <c r="T21" s="32">
        <v>2459.622211721372</v>
      </c>
      <c r="U21" s="32">
        <v>2362.5337743690402</v>
      </c>
      <c r="V21" s="32">
        <v>663.24863993796419</v>
      </c>
      <c r="W21" s="33">
        <v>1557.6436092229774</v>
      </c>
      <c r="X21" s="34">
        <v>4.4097300644512817E-2</v>
      </c>
      <c r="Y21" s="35">
        <v>5.6460060597267492E-2</v>
      </c>
      <c r="Z21" s="35">
        <v>0.10121149662885943</v>
      </c>
      <c r="AA21" s="35">
        <v>9.7216384695425692E-2</v>
      </c>
      <c r="AB21" s="35">
        <v>2.7292153715833017E-2</v>
      </c>
      <c r="AC21" s="28">
        <v>6.4095794936533418E-2</v>
      </c>
      <c r="AD21" s="36">
        <v>0.79022559749832477</v>
      </c>
      <c r="AE21" s="37">
        <v>1.0117668081304445</v>
      </c>
      <c r="AF21" s="37">
        <v>1.8137145409872684</v>
      </c>
      <c r="AG21" s="37">
        <v>1.7421219566674113</v>
      </c>
      <c r="AH21" s="37">
        <v>0.48907661380388656</v>
      </c>
      <c r="AI21" s="38">
        <v>1.1485995085995087</v>
      </c>
      <c r="AJ21" s="1"/>
      <c r="AK21" s="1"/>
      <c r="AL21" s="1"/>
    </row>
    <row r="22" spans="1:38">
      <c r="A22" s="13">
        <v>13</v>
      </c>
      <c r="B22" s="39" t="s">
        <v>36</v>
      </c>
      <c r="C22" s="26">
        <v>10.370744</v>
      </c>
      <c r="D22" s="27">
        <v>10.711</v>
      </c>
      <c r="E22" s="28">
        <v>-3.2279682364039719E-2</v>
      </c>
      <c r="F22" s="29">
        <v>258231.52560000002</v>
      </c>
      <c r="G22" s="30">
        <v>274725</v>
      </c>
      <c r="H22" s="28">
        <v>-6.1894258190878508E-2</v>
      </c>
      <c r="I22" s="29">
        <v>20790</v>
      </c>
      <c r="J22" s="30">
        <v>20800</v>
      </c>
      <c r="K22" s="28">
        <v>-4.8088482808367395E-4</v>
      </c>
      <c r="L22" s="29">
        <v>24177</v>
      </c>
      <c r="M22" s="30">
        <v>25269</v>
      </c>
      <c r="N22" s="30">
        <v>25400</v>
      </c>
      <c r="O22" s="30">
        <v>19394</v>
      </c>
      <c r="P22" s="30">
        <v>20514.900000000001</v>
      </c>
      <c r="Q22" s="31">
        <v>29551.200000000001</v>
      </c>
      <c r="R22" s="32">
        <v>2257.2122117449348</v>
      </c>
      <c r="S22" s="32">
        <v>2359.163476799552</v>
      </c>
      <c r="T22" s="32">
        <v>2371.3938941275323</v>
      </c>
      <c r="U22" s="32">
        <v>1810.6619363271402</v>
      </c>
      <c r="V22" s="32">
        <v>1915.3113621510597</v>
      </c>
      <c r="W22" s="33">
        <v>2758.9580804780135</v>
      </c>
      <c r="X22" s="34">
        <v>8.8004368004368005E-2</v>
      </c>
      <c r="Y22" s="35">
        <v>9.1979251979251983E-2</v>
      </c>
      <c r="Z22" s="35">
        <v>9.2456092456092459E-2</v>
      </c>
      <c r="AA22" s="35">
        <v>7.0594230594230589E-2</v>
      </c>
      <c r="AB22" s="35">
        <v>7.4674310674310684E-2</v>
      </c>
      <c r="AC22" s="28">
        <v>0.10756647556647557</v>
      </c>
      <c r="AD22" s="36">
        <v>1.1629148629148629</v>
      </c>
      <c r="AE22" s="37">
        <v>1.2154401154401155</v>
      </c>
      <c r="AF22" s="37">
        <v>1.2217412217412218</v>
      </c>
      <c r="AG22" s="37">
        <v>0.93285233285233282</v>
      </c>
      <c r="AH22" s="37">
        <v>0.98676767676767685</v>
      </c>
      <c r="AI22" s="38">
        <v>1.4214141414141415</v>
      </c>
      <c r="AJ22" s="1"/>
      <c r="AK22" s="1"/>
      <c r="AL22" s="1"/>
    </row>
    <row r="23" spans="1:38">
      <c r="A23" s="13">
        <v>14</v>
      </c>
      <c r="B23" s="39" t="s">
        <v>37</v>
      </c>
      <c r="C23" s="26">
        <v>9.6341640000000002</v>
      </c>
      <c r="D23" s="27">
        <v>9.7620000000000005</v>
      </c>
      <c r="E23" s="28">
        <v>-1.3181575490906376E-2</v>
      </c>
      <c r="F23" s="29">
        <v>256654.12896</v>
      </c>
      <c r="G23" s="30">
        <v>296496</v>
      </c>
      <c r="H23" s="28">
        <v>-0.1440544581085367</v>
      </c>
      <c r="I23" s="29">
        <v>39186</v>
      </c>
      <c r="J23" s="30">
        <v>39200</v>
      </c>
      <c r="K23" s="28">
        <v>-3.572066440435792E-4</v>
      </c>
      <c r="L23" s="29">
        <v>35811</v>
      </c>
      <c r="M23" s="30">
        <v>41714</v>
      </c>
      <c r="N23" s="30">
        <v>53800</v>
      </c>
      <c r="O23" s="30">
        <v>36499</v>
      </c>
      <c r="P23" s="30">
        <v>27813</v>
      </c>
      <c r="Q23" s="31">
        <v>36089.599999999999</v>
      </c>
      <c r="R23" s="32">
        <v>3668.4081130915793</v>
      </c>
      <c r="S23" s="32">
        <v>4273.0997746363446</v>
      </c>
      <c r="T23" s="32">
        <v>5511.1657447244415</v>
      </c>
      <c r="U23" s="32">
        <v>3738.8854742880558</v>
      </c>
      <c r="V23" s="32">
        <v>2849.1087891825446</v>
      </c>
      <c r="W23" s="33">
        <v>3696.9473468551523</v>
      </c>
      <c r="X23" s="34">
        <v>0.12078071879553182</v>
      </c>
      <c r="Y23" s="35">
        <v>0.14068992499055635</v>
      </c>
      <c r="Z23" s="35">
        <v>0.18145270087960713</v>
      </c>
      <c r="AA23" s="35">
        <v>0.12310115482165021</v>
      </c>
      <c r="AB23" s="35">
        <v>9.3805649991905452E-2</v>
      </c>
      <c r="AC23" s="28">
        <v>0.12172036047703848</v>
      </c>
      <c r="AD23" s="36">
        <v>0.91387230133210839</v>
      </c>
      <c r="AE23" s="37">
        <v>1.0645128362170162</v>
      </c>
      <c r="AF23" s="37">
        <v>1.3729393150615015</v>
      </c>
      <c r="AG23" s="37">
        <v>0.9314295922012964</v>
      </c>
      <c r="AH23" s="37">
        <v>0.70976879497779821</v>
      </c>
      <c r="AI23" s="38">
        <v>0.92098198336140458</v>
      </c>
      <c r="AJ23" s="1"/>
      <c r="AK23" s="1"/>
      <c r="AL23" s="1"/>
    </row>
    <row r="24" spans="1:38">
      <c r="A24" s="13">
        <v>15</v>
      </c>
      <c r="B24" s="39" t="s">
        <v>38</v>
      </c>
      <c r="C24" s="26">
        <v>0.34335300000000002</v>
      </c>
      <c r="D24" s="27">
        <v>0.36199999999999999</v>
      </c>
      <c r="E24" s="28">
        <v>-5.2872816873253445E-2</v>
      </c>
      <c r="F24" s="29">
        <v>4209.5077799999999</v>
      </c>
      <c r="G24" s="30">
        <v>4640</v>
      </c>
      <c r="H24" s="28">
        <v>-9.7291788583522804E-2</v>
      </c>
      <c r="I24" s="29">
        <v>37</v>
      </c>
      <c r="J24" s="30">
        <v>37</v>
      </c>
      <c r="K24" s="28">
        <v>0</v>
      </c>
      <c r="L24" s="29">
        <v>50</v>
      </c>
      <c r="M24" s="30">
        <v>-35</v>
      </c>
      <c r="N24" s="30">
        <v>-314</v>
      </c>
      <c r="O24" s="30">
        <v>-10</v>
      </c>
      <c r="P24" s="30">
        <v>-141.5</v>
      </c>
      <c r="Q24" s="31">
        <v>10.7</v>
      </c>
      <c r="R24" s="32">
        <v>138.12154696132598</v>
      </c>
      <c r="S24" s="32">
        <v>-96.685082872928177</v>
      </c>
      <c r="T24" s="32">
        <v>-867.40331491712709</v>
      </c>
      <c r="U24" s="32">
        <v>-27.624309392265193</v>
      </c>
      <c r="V24" s="32">
        <v>-390.88397790055251</v>
      </c>
      <c r="W24" s="33">
        <v>29.558011049723756</v>
      </c>
      <c r="X24" s="34">
        <v>1.0775862068965518E-2</v>
      </c>
      <c r="Y24" s="35">
        <v>-7.5431034482758624E-3</v>
      </c>
      <c r="Z24" s="35">
        <v>-6.7672413793103445E-2</v>
      </c>
      <c r="AA24" s="35">
        <v>-2.1551724137931034E-3</v>
      </c>
      <c r="AB24" s="35">
        <v>-3.0495689655172412E-2</v>
      </c>
      <c r="AC24" s="28">
        <v>2.3060344827586206E-3</v>
      </c>
      <c r="AD24" s="36">
        <v>1.3513513513513513</v>
      </c>
      <c r="AE24" s="37">
        <v>-0.94594594594594594</v>
      </c>
      <c r="AF24" s="37">
        <v>-8.486486486486486</v>
      </c>
      <c r="AG24" s="37">
        <v>-0.27027027027027029</v>
      </c>
      <c r="AH24" s="37">
        <v>-3.8243243243243241</v>
      </c>
      <c r="AI24" s="38">
        <v>0.28918918918918918</v>
      </c>
      <c r="AJ24" s="1"/>
      <c r="AK24" s="1"/>
      <c r="AL24" s="1"/>
    </row>
    <row r="25" spans="1:38">
      <c r="A25" s="13">
        <v>16</v>
      </c>
      <c r="B25" s="39" t="s">
        <v>39</v>
      </c>
      <c r="C25" s="26">
        <v>8.7897739999999995</v>
      </c>
      <c r="D25" s="27">
        <v>9.2929999999999993</v>
      </c>
      <c r="E25" s="28">
        <v>-5.5658053349557951E-2</v>
      </c>
      <c r="F25" s="29">
        <v>90534.672199999986</v>
      </c>
      <c r="G25" s="30">
        <v>99437</v>
      </c>
      <c r="H25" s="28">
        <v>-9.3722687144931233E-2</v>
      </c>
      <c r="I25" s="29">
        <v>8243</v>
      </c>
      <c r="J25" s="30">
        <v>8240</v>
      </c>
      <c r="K25" s="28">
        <v>3.6401140569071162E-4</v>
      </c>
      <c r="L25" s="29">
        <v>7203</v>
      </c>
      <c r="M25" s="30">
        <v>7967</v>
      </c>
      <c r="N25" s="30">
        <v>9280</v>
      </c>
      <c r="O25" s="30">
        <v>6178</v>
      </c>
      <c r="P25" s="30">
        <v>3200.8</v>
      </c>
      <c r="Q25" s="31">
        <v>5420.6</v>
      </c>
      <c r="R25" s="32">
        <v>775.09953728612936</v>
      </c>
      <c r="S25" s="32">
        <v>857.31195523512326</v>
      </c>
      <c r="T25" s="32">
        <v>998.60109760034447</v>
      </c>
      <c r="U25" s="32">
        <v>664.80146346712581</v>
      </c>
      <c r="V25" s="32">
        <v>344.43129237060157</v>
      </c>
      <c r="W25" s="33">
        <v>583.29925750564951</v>
      </c>
      <c r="X25" s="34">
        <v>7.2437824954493801E-2</v>
      </c>
      <c r="Y25" s="35">
        <v>8.012108168991422E-2</v>
      </c>
      <c r="Z25" s="35">
        <v>9.3325422126572605E-2</v>
      </c>
      <c r="AA25" s="35">
        <v>6.2129790721763528E-2</v>
      </c>
      <c r="AB25" s="35">
        <v>3.2189225338656639E-2</v>
      </c>
      <c r="AC25" s="28">
        <v>5.4512907670183137E-2</v>
      </c>
      <c r="AD25" s="36">
        <v>0.87383234259371589</v>
      </c>
      <c r="AE25" s="37">
        <v>0.96651704476525535</v>
      </c>
      <c r="AF25" s="37">
        <v>1.125803712240689</v>
      </c>
      <c r="AG25" s="37">
        <v>0.74948441101540697</v>
      </c>
      <c r="AH25" s="37">
        <v>0.38830522867887907</v>
      </c>
      <c r="AI25" s="38">
        <v>0.65760038820817668</v>
      </c>
      <c r="AJ25" s="1"/>
      <c r="AK25" s="1"/>
      <c r="AL25" s="1"/>
    </row>
    <row r="26" spans="1:38">
      <c r="A26" s="13">
        <v>17</v>
      </c>
      <c r="B26" s="39" t="s">
        <v>40</v>
      </c>
      <c r="C26" s="26">
        <v>60.367477000000001</v>
      </c>
      <c r="D26" s="27">
        <v>59.63</v>
      </c>
      <c r="E26" s="28">
        <v>1.2291541762998874E-2</v>
      </c>
      <c r="F26" s="29">
        <v>1285827.2600999998</v>
      </c>
      <c r="G26" s="30">
        <v>1454193</v>
      </c>
      <c r="H26" s="28">
        <v>-0.12289379195601677</v>
      </c>
      <c r="I26" s="29">
        <v>137402</v>
      </c>
      <c r="J26" s="30">
        <v>137000</v>
      </c>
      <c r="K26" s="28">
        <v>2.930007798776977E-3</v>
      </c>
      <c r="L26" s="29">
        <v>167816</v>
      </c>
      <c r="M26" s="30">
        <v>190872</v>
      </c>
      <c r="N26" s="30">
        <v>259000</v>
      </c>
      <c r="O26" s="30">
        <v>160800</v>
      </c>
      <c r="P26" s="30">
        <v>115689.5</v>
      </c>
      <c r="Q26" s="31">
        <v>166372.9</v>
      </c>
      <c r="R26" s="32">
        <v>2814.2881100117388</v>
      </c>
      <c r="S26" s="32">
        <v>3200.9391246017103</v>
      </c>
      <c r="T26" s="32">
        <v>4343.4512829112864</v>
      </c>
      <c r="U26" s="32">
        <v>2696.629213483146</v>
      </c>
      <c r="V26" s="32">
        <v>1940.1224215998657</v>
      </c>
      <c r="W26" s="33">
        <v>2790.0872044273015</v>
      </c>
      <c r="X26" s="34">
        <v>0.11540146321705579</v>
      </c>
      <c r="Y26" s="35">
        <v>0.13125630504341584</v>
      </c>
      <c r="Z26" s="35">
        <v>0.17810565722706684</v>
      </c>
      <c r="AA26" s="35">
        <v>0.1105767941394299</v>
      </c>
      <c r="AB26" s="35">
        <v>7.9555808616875473E-2</v>
      </c>
      <c r="AC26" s="28">
        <v>0.11440909150298481</v>
      </c>
      <c r="AD26" s="36">
        <v>1.2213504898036418</v>
      </c>
      <c r="AE26" s="37">
        <v>1.389150085151599</v>
      </c>
      <c r="AF26" s="37">
        <v>1.8849798401769988</v>
      </c>
      <c r="AG26" s="37">
        <v>1.1702886420867236</v>
      </c>
      <c r="AH26" s="37">
        <v>0.84197828270330854</v>
      </c>
      <c r="AI26" s="38">
        <v>1.2108477314740687</v>
      </c>
      <c r="AJ26" s="1"/>
      <c r="AK26" s="1"/>
      <c r="AL26" s="1"/>
    </row>
    <row r="27" spans="1:38">
      <c r="A27" s="13">
        <v>18</v>
      </c>
      <c r="B27" s="39" t="s">
        <v>41</v>
      </c>
      <c r="C27" s="26">
        <v>1.8669420000000001</v>
      </c>
      <c r="D27" s="27">
        <v>1.9059999999999999</v>
      </c>
      <c r="E27" s="28">
        <v>-2.070426738603446E-2</v>
      </c>
      <c r="F27" s="29">
        <v>53469.21888</v>
      </c>
      <c r="G27" s="30">
        <v>63088</v>
      </c>
      <c r="H27" s="28">
        <v>-0.16504822631196947</v>
      </c>
      <c r="I27" s="29">
        <v>4570</v>
      </c>
      <c r="J27" s="30">
        <v>4570</v>
      </c>
      <c r="K27" s="28">
        <v>0</v>
      </c>
      <c r="L27" s="29">
        <v>6979</v>
      </c>
      <c r="M27" s="30">
        <v>7851</v>
      </c>
      <c r="N27" s="30">
        <v>12400</v>
      </c>
      <c r="O27" s="30">
        <v>7668</v>
      </c>
      <c r="P27" s="30">
        <v>6045.8</v>
      </c>
      <c r="Q27" s="31">
        <v>7023.2</v>
      </c>
      <c r="R27" s="32">
        <v>3661.5949632738721</v>
      </c>
      <c r="S27" s="32">
        <v>4119.0975865687305</v>
      </c>
      <c r="T27" s="32">
        <v>6505.7712486883529</v>
      </c>
      <c r="U27" s="32">
        <v>4023.0849947534107</v>
      </c>
      <c r="V27" s="32">
        <v>3171.983210912907</v>
      </c>
      <c r="W27" s="33">
        <v>3684.7848898216162</v>
      </c>
      <c r="X27" s="34">
        <v>0.11062325640375349</v>
      </c>
      <c r="Y27" s="35">
        <v>0.12444521937610956</v>
      </c>
      <c r="Z27" s="35">
        <v>0.19655084960689831</v>
      </c>
      <c r="AA27" s="35">
        <v>0.12154450925691099</v>
      </c>
      <c r="AB27" s="35">
        <v>9.5831219883337565E-2</v>
      </c>
      <c r="AC27" s="28">
        <v>0.11132386507735227</v>
      </c>
      <c r="AD27" s="36">
        <v>1.5271334792122537</v>
      </c>
      <c r="AE27" s="37">
        <v>1.7179431072210065</v>
      </c>
      <c r="AF27" s="37">
        <v>2.7133479212253828</v>
      </c>
      <c r="AG27" s="37">
        <v>1.6778993435448577</v>
      </c>
      <c r="AH27" s="37">
        <v>1.3229321663019693</v>
      </c>
      <c r="AI27" s="38">
        <v>1.5368052516411379</v>
      </c>
      <c r="AJ27" s="1"/>
      <c r="AK27" s="1"/>
      <c r="AL27" s="1"/>
    </row>
    <row r="28" spans="1:38">
      <c r="A28" s="13">
        <v>19</v>
      </c>
      <c r="B28" s="39" t="s">
        <v>42</v>
      </c>
      <c r="C28" s="26">
        <v>2.6898620000000002</v>
      </c>
      <c r="D28" s="27">
        <v>2.802</v>
      </c>
      <c r="E28" s="28">
        <v>-4.0837879757357282E-2</v>
      </c>
      <c r="F28" s="29">
        <v>74132.596720000001</v>
      </c>
      <c r="G28" s="30">
        <v>90523</v>
      </c>
      <c r="H28" s="28">
        <v>-0.19908710795749254</v>
      </c>
      <c r="I28" s="29">
        <v>7387</v>
      </c>
      <c r="J28" s="30">
        <v>7390</v>
      </c>
      <c r="K28" s="28">
        <v>-4.0603640793124447E-4</v>
      </c>
      <c r="L28" s="29">
        <v>16008</v>
      </c>
      <c r="M28" s="30">
        <v>17396</v>
      </c>
      <c r="N28" s="30">
        <v>20000</v>
      </c>
      <c r="O28" s="30">
        <v>17253</v>
      </c>
      <c r="P28" s="30">
        <v>11283.3</v>
      </c>
      <c r="Q28" s="31">
        <v>12274.1</v>
      </c>
      <c r="R28" s="32">
        <v>5713.062098501071</v>
      </c>
      <c r="S28" s="32">
        <v>6208.4225553176302</v>
      </c>
      <c r="T28" s="32">
        <v>7137.7587437544607</v>
      </c>
      <c r="U28" s="32">
        <v>6157.3875802997854</v>
      </c>
      <c r="V28" s="32">
        <v>4026.8736616702354</v>
      </c>
      <c r="W28" s="33">
        <v>4380.4782298358314</v>
      </c>
      <c r="X28" s="34">
        <v>0.17683903538327275</v>
      </c>
      <c r="Y28" s="35">
        <v>0.19217215514289185</v>
      </c>
      <c r="Z28" s="35">
        <v>0.22093832506655767</v>
      </c>
      <c r="AA28" s="35">
        <v>0.19059244611866596</v>
      </c>
      <c r="AB28" s="35">
        <v>0.1246456701611745</v>
      </c>
      <c r="AC28" s="28">
        <v>0.13559095478497177</v>
      </c>
      <c r="AD28" s="36">
        <v>2.1670502233653717</v>
      </c>
      <c r="AE28" s="37">
        <v>2.3549478814132936</v>
      </c>
      <c r="AF28" s="37">
        <v>2.7074590496818733</v>
      </c>
      <c r="AG28" s="37">
        <v>2.335589549208068</v>
      </c>
      <c r="AH28" s="37">
        <v>1.5274536347637742</v>
      </c>
      <c r="AI28" s="38">
        <v>1.6615811560850142</v>
      </c>
      <c r="AJ28" s="1"/>
      <c r="AK28" s="1"/>
      <c r="AL28" s="1"/>
    </row>
    <row r="29" spans="1:38">
      <c r="A29" s="13">
        <v>20</v>
      </c>
      <c r="B29" s="39" t="s">
        <v>43</v>
      </c>
      <c r="C29" s="26">
        <v>0.63481399999999999</v>
      </c>
      <c r="D29" s="27">
        <v>0.63500000000000001</v>
      </c>
      <c r="E29" s="28">
        <v>-2.9295629123638498E-4</v>
      </c>
      <c r="F29" s="29">
        <v>8506.5076000000008</v>
      </c>
      <c r="G29" s="30">
        <v>9106</v>
      </c>
      <c r="H29" s="28">
        <v>-6.8075757707550866E-2</v>
      </c>
      <c r="I29" s="29">
        <v>915</v>
      </c>
      <c r="J29" s="30">
        <v>915</v>
      </c>
      <c r="K29" s="28">
        <v>0</v>
      </c>
      <c r="L29" s="29">
        <v>57</v>
      </c>
      <c r="M29" s="30">
        <v>314</v>
      </c>
      <c r="N29" s="30">
        <v>1070</v>
      </c>
      <c r="O29" s="30">
        <v>69</v>
      </c>
      <c r="P29" s="30">
        <v>108.6</v>
      </c>
      <c r="Q29" s="31">
        <v>171.4</v>
      </c>
      <c r="R29" s="32">
        <v>89.763779527559052</v>
      </c>
      <c r="S29" s="32">
        <v>494.48818897637796</v>
      </c>
      <c r="T29" s="32">
        <v>1685.0393700787401</v>
      </c>
      <c r="U29" s="32">
        <v>108.66141732283464</v>
      </c>
      <c r="V29" s="32">
        <v>171.02362204724409</v>
      </c>
      <c r="W29" s="33">
        <v>269.9212598425197</v>
      </c>
      <c r="X29" s="34">
        <v>6.2596090489786954E-3</v>
      </c>
      <c r="Y29" s="35">
        <v>3.4482758620689655E-2</v>
      </c>
      <c r="Z29" s="35">
        <v>0.11750494179661762</v>
      </c>
      <c r="AA29" s="35">
        <v>7.5774214803426311E-3</v>
      </c>
      <c r="AB29" s="35">
        <v>1.1926202503843618E-2</v>
      </c>
      <c r="AC29" s="28">
        <v>1.8822754227981551E-2</v>
      </c>
      <c r="AD29" s="36">
        <v>6.2295081967213117E-2</v>
      </c>
      <c r="AE29" s="37">
        <v>0.34316939890710385</v>
      </c>
      <c r="AF29" s="37">
        <v>1.1693989071038251</v>
      </c>
      <c r="AG29" s="37">
        <v>7.5409836065573776E-2</v>
      </c>
      <c r="AH29" s="37">
        <v>0.11868852459016392</v>
      </c>
      <c r="AI29" s="38">
        <v>0.18732240437158471</v>
      </c>
      <c r="AJ29" s="1"/>
      <c r="AK29" s="1"/>
      <c r="AL29" s="1"/>
    </row>
    <row r="30" spans="1:38">
      <c r="A30" s="13">
        <v>21</v>
      </c>
      <c r="B30" s="39" t="s">
        <v>44</v>
      </c>
      <c r="C30" s="26">
        <v>17.173098999999997</v>
      </c>
      <c r="D30" s="27">
        <v>17.478999999999999</v>
      </c>
      <c r="E30" s="28">
        <v>-1.7655553852596477E-2</v>
      </c>
      <c r="F30" s="29">
        <v>314267.71169999999</v>
      </c>
      <c r="G30" s="30">
        <v>339242</v>
      </c>
      <c r="H30" s="28">
        <v>-7.6431269047351827E-2</v>
      </c>
      <c r="I30" s="29">
        <v>20999</v>
      </c>
      <c r="J30" s="30">
        <v>21400</v>
      </c>
      <c r="K30" s="28">
        <v>-1.8915540460859925E-2</v>
      </c>
      <c r="L30" s="29">
        <v>28495</v>
      </c>
      <c r="M30" s="30">
        <v>33017</v>
      </c>
      <c r="N30" s="30">
        <v>45500</v>
      </c>
      <c r="O30" s="30">
        <v>29213</v>
      </c>
      <c r="P30" s="30">
        <v>17969.099999999999</v>
      </c>
      <c r="Q30" s="31">
        <v>32019.8</v>
      </c>
      <c r="R30" s="32">
        <v>1630.2420046913439</v>
      </c>
      <c r="S30" s="32">
        <v>1888.9524572343958</v>
      </c>
      <c r="T30" s="32">
        <v>2603.123748498198</v>
      </c>
      <c r="U30" s="32">
        <v>1671.3198695577551</v>
      </c>
      <c r="V30" s="32">
        <v>1028.0393615195378</v>
      </c>
      <c r="W30" s="33">
        <v>1831.901138509068</v>
      </c>
      <c r="X30" s="34">
        <v>8.399608539037029E-2</v>
      </c>
      <c r="Y30" s="35">
        <v>9.7325802819226398E-2</v>
      </c>
      <c r="Z30" s="35">
        <v>0.13412254378879973</v>
      </c>
      <c r="AA30" s="35">
        <v>8.6112568608839701E-2</v>
      </c>
      <c r="AB30" s="35">
        <v>5.2968382452644423E-2</v>
      </c>
      <c r="AC30" s="28">
        <v>9.4386308299090324E-2</v>
      </c>
      <c r="AD30" s="36">
        <v>1.3569693794942617</v>
      </c>
      <c r="AE30" s="37">
        <v>1.5723129672841565</v>
      </c>
      <c r="AF30" s="37">
        <v>2.1667698461831515</v>
      </c>
      <c r="AG30" s="37">
        <v>1.3911614838801847</v>
      </c>
      <c r="AH30" s="37">
        <v>0.8557121767703223</v>
      </c>
      <c r="AI30" s="38">
        <v>1.5248249916662697</v>
      </c>
      <c r="AJ30" s="1"/>
      <c r="AK30" s="1"/>
      <c r="AL30" s="1"/>
    </row>
    <row r="31" spans="1:38">
      <c r="A31" s="13">
        <v>22</v>
      </c>
      <c r="B31" s="39" t="s">
        <v>45</v>
      </c>
      <c r="C31" s="26">
        <v>4.8606429999999996</v>
      </c>
      <c r="D31" s="27">
        <v>5.0129999999999999</v>
      </c>
      <c r="E31" s="28">
        <v>-3.0861354821113202E-2</v>
      </c>
      <c r="F31" s="29">
        <v>74562.263619999998</v>
      </c>
      <c r="G31" s="30">
        <v>67586</v>
      </c>
      <c r="H31" s="28">
        <v>9.8154749728767726E-2</v>
      </c>
      <c r="I31" s="29">
        <v>51</v>
      </c>
      <c r="J31" s="30">
        <v>51</v>
      </c>
      <c r="K31" s="28">
        <v>0</v>
      </c>
      <c r="L31" s="29">
        <v>-2787</v>
      </c>
      <c r="M31" s="30">
        <v>-2566</v>
      </c>
      <c r="N31" s="30">
        <v>-872</v>
      </c>
      <c r="O31" s="30">
        <v>-2678</v>
      </c>
      <c r="P31" s="30">
        <v>-4118.1000000000004</v>
      </c>
      <c r="Q31" s="31">
        <v>-1826.3</v>
      </c>
      <c r="R31" s="32">
        <v>-555.95451825254338</v>
      </c>
      <c r="S31" s="32">
        <v>-511.86914023538799</v>
      </c>
      <c r="T31" s="32">
        <v>-173.9477358866946</v>
      </c>
      <c r="U31" s="32">
        <v>-534.21105126670659</v>
      </c>
      <c r="V31" s="32">
        <v>-821.48414123279485</v>
      </c>
      <c r="W31" s="33">
        <v>-364.31278675443843</v>
      </c>
      <c r="X31" s="34">
        <v>-4.1236350723522622E-2</v>
      </c>
      <c r="Y31" s="35">
        <v>-3.7966442754416595E-2</v>
      </c>
      <c r="Z31" s="35">
        <v>-1.2902080312490752E-2</v>
      </c>
      <c r="AA31" s="35">
        <v>-3.962359068446128E-2</v>
      </c>
      <c r="AB31" s="35">
        <v>-6.093125795283047E-2</v>
      </c>
      <c r="AC31" s="28">
        <v>-2.7021868434291125E-2</v>
      </c>
      <c r="AD31" s="36">
        <v>-54.647058823529413</v>
      </c>
      <c r="AE31" s="37">
        <v>-50.313725490196077</v>
      </c>
      <c r="AF31" s="37">
        <v>-17.098039215686274</v>
      </c>
      <c r="AG31" s="37">
        <v>-52.509803921568626</v>
      </c>
      <c r="AH31" s="37">
        <v>-80.747058823529414</v>
      </c>
      <c r="AI31" s="38">
        <v>-35.80980392156863</v>
      </c>
      <c r="AJ31" s="1"/>
      <c r="AK31" s="1"/>
      <c r="AL31" s="1"/>
    </row>
    <row r="32" spans="1:38">
      <c r="A32" s="13">
        <v>23</v>
      </c>
      <c r="B32" s="39" t="s">
        <v>46</v>
      </c>
      <c r="C32" s="26">
        <v>5.46563</v>
      </c>
      <c r="D32" s="27">
        <v>5.4080000000000004</v>
      </c>
      <c r="E32" s="28">
        <v>1.0599956040439049E-2</v>
      </c>
      <c r="F32" s="29">
        <v>84607.952400000009</v>
      </c>
      <c r="G32" s="30">
        <v>82491</v>
      </c>
      <c r="H32" s="28">
        <v>2.5337710016666855E-2</v>
      </c>
      <c r="I32" s="29">
        <v>1305</v>
      </c>
      <c r="J32" s="30">
        <v>1300</v>
      </c>
      <c r="K32" s="28">
        <v>3.838771593090211E-3</v>
      </c>
      <c r="L32" s="29">
        <v>1101</v>
      </c>
      <c r="M32" s="30">
        <v>1986</v>
      </c>
      <c r="N32" s="30">
        <v>742</v>
      </c>
      <c r="O32" s="30">
        <v>-100</v>
      </c>
      <c r="P32" s="30">
        <v>-2994.2</v>
      </c>
      <c r="Q32" s="31">
        <v>-182.3</v>
      </c>
      <c r="R32" s="32">
        <v>203.58727810650888</v>
      </c>
      <c r="S32" s="32">
        <v>367.23372781065086</v>
      </c>
      <c r="T32" s="32">
        <v>137.20414201183431</v>
      </c>
      <c r="U32" s="32">
        <v>-18.491124260355029</v>
      </c>
      <c r="V32" s="32">
        <v>-553.66124260355025</v>
      </c>
      <c r="W32" s="33">
        <v>-33.709319526627219</v>
      </c>
      <c r="X32" s="34">
        <v>1.3346910572062406E-2</v>
      </c>
      <c r="Y32" s="35">
        <v>2.4075353674946356E-2</v>
      </c>
      <c r="Z32" s="35">
        <v>8.9949206580111768E-3</v>
      </c>
      <c r="AA32" s="35">
        <v>-1.2122534579529888E-3</v>
      </c>
      <c r="AB32" s="35">
        <v>-3.6297293038028387E-2</v>
      </c>
      <c r="AC32" s="28">
        <v>-2.2099380538482989E-3</v>
      </c>
      <c r="AD32" s="36">
        <v>0.84367816091954018</v>
      </c>
      <c r="AE32" s="37">
        <v>1.5218390804597701</v>
      </c>
      <c r="AF32" s="37">
        <v>0.5685823754789272</v>
      </c>
      <c r="AG32" s="37">
        <v>-7.662835249042145E-2</v>
      </c>
      <c r="AH32" s="37">
        <v>-2.2944061302681993</v>
      </c>
      <c r="AI32" s="38">
        <v>-0.13969348659003833</v>
      </c>
      <c r="AJ32" s="1"/>
      <c r="AK32" s="1"/>
      <c r="AL32" s="1"/>
    </row>
    <row r="33" spans="1:38">
      <c r="A33" s="13">
        <v>24</v>
      </c>
      <c r="B33" s="39" t="s">
        <v>47</v>
      </c>
      <c r="C33" s="26">
        <v>37.797004999999999</v>
      </c>
      <c r="D33" s="27">
        <v>38.481999999999999</v>
      </c>
      <c r="E33" s="28">
        <v>-1.7960250005883027E-2</v>
      </c>
      <c r="F33" s="29">
        <v>799028.68569999991</v>
      </c>
      <c r="G33" s="30">
        <v>998284</v>
      </c>
      <c r="H33" s="28">
        <v>-0.22172581975895425</v>
      </c>
      <c r="I33" s="29">
        <v>97054</v>
      </c>
      <c r="J33" s="30">
        <v>97100</v>
      </c>
      <c r="K33" s="28">
        <v>-4.738506546349805E-4</v>
      </c>
      <c r="L33" s="29">
        <v>157247</v>
      </c>
      <c r="M33" s="30">
        <v>171806</v>
      </c>
      <c r="N33" s="30">
        <v>214000</v>
      </c>
      <c r="O33" s="30">
        <v>157531</v>
      </c>
      <c r="P33" s="30">
        <v>149721.60000000001</v>
      </c>
      <c r="Q33" s="31">
        <v>182454</v>
      </c>
      <c r="R33" s="32">
        <v>4086.2481160022867</v>
      </c>
      <c r="S33" s="32">
        <v>4464.5808429915287</v>
      </c>
      <c r="T33" s="32">
        <v>5561.0415259082165</v>
      </c>
      <c r="U33" s="32">
        <v>4093.6281898030247</v>
      </c>
      <c r="V33" s="32">
        <v>3890.6917519879426</v>
      </c>
      <c r="W33" s="33">
        <v>4741.2816381684943</v>
      </c>
      <c r="X33" s="34">
        <v>0.15751729968626163</v>
      </c>
      <c r="Y33" s="35">
        <v>0.17210132587520185</v>
      </c>
      <c r="Z33" s="35">
        <v>0.21436785523959115</v>
      </c>
      <c r="AA33" s="35">
        <v>0.15780178786798146</v>
      </c>
      <c r="AB33" s="35">
        <v>0.14997896390205592</v>
      </c>
      <c r="AC33" s="28">
        <v>0.18276762925179607</v>
      </c>
      <c r="AD33" s="36">
        <v>1.6202011251468256</v>
      </c>
      <c r="AE33" s="37">
        <v>1.7702103983349475</v>
      </c>
      <c r="AF33" s="37">
        <v>2.2049580645826037</v>
      </c>
      <c r="AG33" s="37">
        <v>1.6231273311764585</v>
      </c>
      <c r="AH33" s="37">
        <v>1.5426628474869661</v>
      </c>
      <c r="AI33" s="38">
        <v>1.8799225173614689</v>
      </c>
      <c r="AJ33" s="1"/>
      <c r="AK33" s="1"/>
      <c r="AL33" s="1"/>
    </row>
    <row r="34" spans="1:38">
      <c r="A34" s="13">
        <v>25</v>
      </c>
      <c r="B34" s="39" t="s">
        <v>48</v>
      </c>
      <c r="C34" s="26">
        <v>10.167924999999999</v>
      </c>
      <c r="D34" s="27">
        <v>10.323</v>
      </c>
      <c r="E34" s="28">
        <v>-1.5135968727619848E-2</v>
      </c>
      <c r="F34" s="29">
        <v>222270.84049999996</v>
      </c>
      <c r="G34" s="30">
        <v>248658</v>
      </c>
      <c r="H34" s="28">
        <v>-0.11206431728404641</v>
      </c>
      <c r="I34" s="29">
        <v>18955</v>
      </c>
      <c r="J34" s="30">
        <v>19000</v>
      </c>
      <c r="K34" s="28">
        <v>-2.3712290870768014E-3</v>
      </c>
      <c r="L34" s="29">
        <v>20677</v>
      </c>
      <c r="M34" s="30">
        <v>24530</v>
      </c>
      <c r="N34" s="30">
        <v>40400</v>
      </c>
      <c r="O34" s="30">
        <v>20449</v>
      </c>
      <c r="P34" s="30">
        <v>16285.7</v>
      </c>
      <c r="Q34" s="31">
        <v>25601.9</v>
      </c>
      <c r="R34" s="32">
        <v>2003.003003003003</v>
      </c>
      <c r="S34" s="32">
        <v>2376.2472149568921</v>
      </c>
      <c r="T34" s="32">
        <v>3913.5910103652036</v>
      </c>
      <c r="U34" s="32">
        <v>1980.9164002712389</v>
      </c>
      <c r="V34" s="32">
        <v>1577.6130969679357</v>
      </c>
      <c r="W34" s="33">
        <v>2480.0833091155673</v>
      </c>
      <c r="X34" s="34">
        <v>8.3154372672506013E-2</v>
      </c>
      <c r="Y34" s="35">
        <v>9.8649550788633383E-2</v>
      </c>
      <c r="Z34" s="35">
        <v>0.16247215050390496</v>
      </c>
      <c r="AA34" s="35">
        <v>8.223745063500873E-2</v>
      </c>
      <c r="AB34" s="35">
        <v>6.5494373798550623E-2</v>
      </c>
      <c r="AC34" s="28">
        <v>0.10296029084123576</v>
      </c>
      <c r="AD34" s="36">
        <v>1.0908467422843577</v>
      </c>
      <c r="AE34" s="37">
        <v>1.2941176470588236</v>
      </c>
      <c r="AF34" s="37">
        <v>2.1313637562648378</v>
      </c>
      <c r="AG34" s="37">
        <v>1.0788182537589026</v>
      </c>
      <c r="AH34" s="37">
        <v>0.85917699815352155</v>
      </c>
      <c r="AI34" s="38">
        <v>1.3506673700870484</v>
      </c>
      <c r="AJ34" s="1"/>
      <c r="AK34" s="1"/>
      <c r="AL34" s="1"/>
    </row>
    <row r="35" spans="1:38">
      <c r="A35" s="13">
        <v>26</v>
      </c>
      <c r="B35" s="39" t="s">
        <v>49</v>
      </c>
      <c r="C35" s="26">
        <v>5.4607209999999995</v>
      </c>
      <c r="D35" s="27">
        <v>5.48</v>
      </c>
      <c r="E35" s="28">
        <v>-3.5242649913110723E-3</v>
      </c>
      <c r="F35" s="29">
        <v>109542.06326</v>
      </c>
      <c r="G35" s="30">
        <v>131782</v>
      </c>
      <c r="H35" s="28">
        <v>-0.18431594793793052</v>
      </c>
      <c r="I35" s="29">
        <v>16635</v>
      </c>
      <c r="J35" s="30">
        <v>16600</v>
      </c>
      <c r="K35" s="28">
        <v>2.1062133293214985E-3</v>
      </c>
      <c r="L35" s="29">
        <v>24131</v>
      </c>
      <c r="M35" s="30">
        <v>25538</v>
      </c>
      <c r="N35" s="30">
        <v>25400</v>
      </c>
      <c r="O35" s="30">
        <v>24320</v>
      </c>
      <c r="P35" s="30">
        <v>18662.400000000001</v>
      </c>
      <c r="Q35" s="31">
        <v>23786.2</v>
      </c>
      <c r="R35" s="32">
        <v>4403.4671532846714</v>
      </c>
      <c r="S35" s="32">
        <v>4660.2189781021898</v>
      </c>
      <c r="T35" s="32">
        <v>4635.0364963503644</v>
      </c>
      <c r="U35" s="32">
        <v>4437.9562043795613</v>
      </c>
      <c r="V35" s="32">
        <v>3405.5474452554745</v>
      </c>
      <c r="W35" s="33">
        <v>4340.5474452554745</v>
      </c>
      <c r="X35" s="34">
        <v>0.18311301998755519</v>
      </c>
      <c r="Y35" s="35">
        <v>0.19378974366757221</v>
      </c>
      <c r="Z35" s="35">
        <v>0.19274255968189891</v>
      </c>
      <c r="AA35" s="35">
        <v>0.18454720675054256</v>
      </c>
      <c r="AB35" s="35">
        <v>0.14161569865383741</v>
      </c>
      <c r="AC35" s="28">
        <v>0.18049657768132218</v>
      </c>
      <c r="AD35" s="36">
        <v>1.4506161707243763</v>
      </c>
      <c r="AE35" s="37">
        <v>1.5351968740607154</v>
      </c>
      <c r="AF35" s="37">
        <v>1.5269011121130147</v>
      </c>
      <c r="AG35" s="37">
        <v>1.4619777577397055</v>
      </c>
      <c r="AH35" s="37">
        <v>1.1218755635707847</v>
      </c>
      <c r="AI35" s="38">
        <v>1.4298887886985272</v>
      </c>
      <c r="AJ35" s="1"/>
      <c r="AK35" s="1"/>
      <c r="AL35" s="1"/>
    </row>
    <row r="36" spans="1:38">
      <c r="A36" s="13">
        <v>27</v>
      </c>
      <c r="B36" s="39" t="s">
        <v>50</v>
      </c>
      <c r="C36" s="26">
        <v>2.0787240000000002</v>
      </c>
      <c r="D36" s="27">
        <v>2.1030000000000002</v>
      </c>
      <c r="E36" s="28">
        <v>-1.161052235872093E-2</v>
      </c>
      <c r="F36" s="29">
        <v>41699.203440000005</v>
      </c>
      <c r="G36" s="30">
        <v>47090</v>
      </c>
      <c r="H36" s="28">
        <v>-0.12142910063705814</v>
      </c>
      <c r="I36" s="29">
        <v>5589</v>
      </c>
      <c r="J36" s="30">
        <v>5590</v>
      </c>
      <c r="K36" s="28">
        <v>-1.7890687896949639E-4</v>
      </c>
      <c r="L36" s="29">
        <v>4953</v>
      </c>
      <c r="M36" s="30">
        <v>5492</v>
      </c>
      <c r="N36" s="30">
        <v>6980</v>
      </c>
      <c r="O36" s="30">
        <v>5584</v>
      </c>
      <c r="P36" s="30">
        <v>3944.4</v>
      </c>
      <c r="Q36" s="31">
        <v>5617.3</v>
      </c>
      <c r="R36" s="32">
        <v>2355.2068473609129</v>
      </c>
      <c r="S36" s="32">
        <v>2611.5073704232045</v>
      </c>
      <c r="T36" s="32">
        <v>3319.0679980979548</v>
      </c>
      <c r="U36" s="32">
        <v>2655.2543984783638</v>
      </c>
      <c r="V36" s="32">
        <v>1875.6062767475034</v>
      </c>
      <c r="W36" s="33">
        <v>2671.0889205896337</v>
      </c>
      <c r="X36" s="34">
        <v>0.10518156721172224</v>
      </c>
      <c r="Y36" s="35">
        <v>0.11662773412614143</v>
      </c>
      <c r="Z36" s="35">
        <v>0.14822679974516884</v>
      </c>
      <c r="AA36" s="35">
        <v>0.11858143979613506</v>
      </c>
      <c r="AB36" s="35">
        <v>8.3763007007857299E-2</v>
      </c>
      <c r="AC36" s="28">
        <v>0.11928859630494798</v>
      </c>
      <c r="AD36" s="36">
        <v>0.88620504562533553</v>
      </c>
      <c r="AE36" s="37">
        <v>0.98264448022902129</v>
      </c>
      <c r="AF36" s="37">
        <v>1.2488817319735195</v>
      </c>
      <c r="AG36" s="37">
        <v>0.99910538557881556</v>
      </c>
      <c r="AH36" s="37">
        <v>0.7057434245840043</v>
      </c>
      <c r="AI36" s="38">
        <v>1.0050635176239042</v>
      </c>
      <c r="AJ36" s="1"/>
      <c r="AK36" s="1"/>
      <c r="AL36" s="1"/>
    </row>
    <row r="37" spans="1:38">
      <c r="A37" s="13">
        <v>28</v>
      </c>
      <c r="B37" s="39" t="s">
        <v>51</v>
      </c>
      <c r="C37" s="26">
        <v>51.305185999999999</v>
      </c>
      <c r="D37" s="27">
        <v>51.631</v>
      </c>
      <c r="E37" s="28">
        <v>-6.3304074623476174E-3</v>
      </c>
      <c r="F37" s="29">
        <v>612583.92084000004</v>
      </c>
      <c r="G37" s="30">
        <v>621862</v>
      </c>
      <c r="H37" s="28">
        <v>-1.5031973460103518E-2</v>
      </c>
      <c r="I37" s="29">
        <v>5625</v>
      </c>
      <c r="J37" s="30">
        <v>5620</v>
      </c>
      <c r="K37" s="28">
        <v>8.8928412627834591E-4</v>
      </c>
      <c r="L37" s="29">
        <v>7529</v>
      </c>
      <c r="M37" s="30">
        <v>6967</v>
      </c>
      <c r="N37" s="30">
        <v>4630</v>
      </c>
      <c r="O37" s="30">
        <v>6289</v>
      </c>
      <c r="P37" s="30">
        <v>-30285.9</v>
      </c>
      <c r="Q37" s="31">
        <v>33416.699999999997</v>
      </c>
      <c r="R37" s="32">
        <v>145.82324572446785</v>
      </c>
      <c r="S37" s="32">
        <v>134.93831225426584</v>
      </c>
      <c r="T37" s="32">
        <v>89.674807770525462</v>
      </c>
      <c r="U37" s="32">
        <v>121.80666653754527</v>
      </c>
      <c r="V37" s="32">
        <v>-586.58364161066027</v>
      </c>
      <c r="W37" s="33">
        <v>647.22163041583542</v>
      </c>
      <c r="X37" s="34">
        <v>1.2107187768347318E-2</v>
      </c>
      <c r="Y37" s="35">
        <v>1.1203450283181799E-2</v>
      </c>
      <c r="Z37" s="35">
        <v>7.4453817728048991E-3</v>
      </c>
      <c r="AA37" s="35">
        <v>1.0113176235241902E-2</v>
      </c>
      <c r="AB37" s="35">
        <v>-4.8701962814901058E-2</v>
      </c>
      <c r="AC37" s="28">
        <v>5.3736520321228824E-2</v>
      </c>
      <c r="AD37" s="36">
        <v>1.3384888888888888</v>
      </c>
      <c r="AE37" s="37">
        <v>1.2385777777777778</v>
      </c>
      <c r="AF37" s="37">
        <v>0.82311111111111113</v>
      </c>
      <c r="AG37" s="37">
        <v>1.1180444444444444</v>
      </c>
      <c r="AH37" s="37">
        <v>-5.3841600000000005</v>
      </c>
      <c r="AI37" s="38">
        <v>5.9407466666666657</v>
      </c>
      <c r="AJ37" s="1"/>
      <c r="AK37" s="1"/>
      <c r="AL37" s="1"/>
    </row>
    <row r="38" spans="1:38">
      <c r="A38" s="13">
        <v>29</v>
      </c>
      <c r="B38" s="39" t="s">
        <v>52</v>
      </c>
      <c r="C38" s="26">
        <v>46.745215999999999</v>
      </c>
      <c r="D38" s="27">
        <v>47.511000000000003</v>
      </c>
      <c r="E38" s="28">
        <v>-1.6248986698129353E-2</v>
      </c>
      <c r="F38" s="29">
        <v>870395.92191999999</v>
      </c>
      <c r="G38" s="30">
        <v>948016</v>
      </c>
      <c r="H38" s="28">
        <v>-8.5371281549940101E-2</v>
      </c>
      <c r="I38" s="29">
        <v>89405</v>
      </c>
      <c r="J38" s="30">
        <v>98900</v>
      </c>
      <c r="K38" s="28">
        <v>-0.10084703008417195</v>
      </c>
      <c r="L38" s="29">
        <v>102991</v>
      </c>
      <c r="M38" s="30">
        <v>115685</v>
      </c>
      <c r="N38" s="30">
        <v>162000</v>
      </c>
      <c r="O38" s="30">
        <v>103935</v>
      </c>
      <c r="P38" s="30">
        <v>68719.600000000006</v>
      </c>
      <c r="Q38" s="31">
        <v>95963.5</v>
      </c>
      <c r="R38" s="32">
        <v>2167.7295784134199</v>
      </c>
      <c r="S38" s="32">
        <v>2434.9098103597062</v>
      </c>
      <c r="T38" s="32">
        <v>3409.7366925554079</v>
      </c>
      <c r="U38" s="32">
        <v>2187.5986613626319</v>
      </c>
      <c r="V38" s="32">
        <v>1446.393466776115</v>
      </c>
      <c r="W38" s="33">
        <v>2019.816463555808</v>
      </c>
      <c r="X38" s="34">
        <v>0.10863846179811311</v>
      </c>
      <c r="Y38" s="35">
        <v>0.12202853116403099</v>
      </c>
      <c r="Z38" s="35">
        <v>0.17088319184486339</v>
      </c>
      <c r="AA38" s="35">
        <v>0.10963422558269059</v>
      </c>
      <c r="AB38" s="35">
        <v>7.2487806112977005E-2</v>
      </c>
      <c r="AC38" s="28">
        <v>0.101225612225954</v>
      </c>
      <c r="AD38" s="36">
        <v>1.1519601811979197</v>
      </c>
      <c r="AE38" s="37">
        <v>1.2939432917622058</v>
      </c>
      <c r="AF38" s="37">
        <v>1.8119791957944187</v>
      </c>
      <c r="AG38" s="37">
        <v>1.1625188747832895</v>
      </c>
      <c r="AH38" s="37">
        <v>0.76863262681058109</v>
      </c>
      <c r="AI38" s="38">
        <v>1.0733571947877636</v>
      </c>
      <c r="AJ38" s="1"/>
      <c r="AK38" s="1"/>
      <c r="AL38" s="1"/>
    </row>
    <row r="39" spans="1:38">
      <c r="A39" s="13">
        <v>30</v>
      </c>
      <c r="B39" s="39" t="s">
        <v>53</v>
      </c>
      <c r="C39" s="26">
        <v>10.160169</v>
      </c>
      <c r="D39" s="27">
        <v>10.407999999999999</v>
      </c>
      <c r="E39" s="28">
        <v>-2.4098498996191611E-2</v>
      </c>
      <c r="F39" s="29">
        <v>186540.70283999998</v>
      </c>
      <c r="G39" s="30">
        <v>184326</v>
      </c>
      <c r="H39" s="28">
        <v>1.1943390026876879E-2</v>
      </c>
      <c r="I39" s="29">
        <v>15310</v>
      </c>
      <c r="J39" s="30">
        <v>15300</v>
      </c>
      <c r="K39" s="28">
        <v>6.5338124795818358E-4</v>
      </c>
      <c r="L39" s="29">
        <v>9926</v>
      </c>
      <c r="M39" s="30">
        <v>11976</v>
      </c>
      <c r="N39" s="30">
        <v>18100</v>
      </c>
      <c r="O39" s="30">
        <v>11253</v>
      </c>
      <c r="P39" s="30">
        <v>-366.5</v>
      </c>
      <c r="Q39" s="31">
        <v>3665.5</v>
      </c>
      <c r="R39" s="32">
        <v>953.68946963873952</v>
      </c>
      <c r="S39" s="32">
        <v>1150.6533435818601</v>
      </c>
      <c r="T39" s="32">
        <v>1739.0468870099924</v>
      </c>
      <c r="U39" s="32">
        <v>1081.1875480399692</v>
      </c>
      <c r="V39" s="32">
        <v>-35.213297463489624</v>
      </c>
      <c r="W39" s="33">
        <v>352.18101460415068</v>
      </c>
      <c r="X39" s="34">
        <v>5.3850243590160912E-2</v>
      </c>
      <c r="Y39" s="35">
        <v>6.4971843364473814E-2</v>
      </c>
      <c r="Z39" s="35">
        <v>9.8195588251250507E-2</v>
      </c>
      <c r="AA39" s="35">
        <v>6.1049445005045409E-2</v>
      </c>
      <c r="AB39" s="35">
        <v>-1.9883250328222822E-3</v>
      </c>
      <c r="AC39" s="28">
        <v>1.9885962913533631E-2</v>
      </c>
      <c r="AD39" s="36">
        <v>0.6483344219464402</v>
      </c>
      <c r="AE39" s="37">
        <v>0.78223383409536251</v>
      </c>
      <c r="AF39" s="37">
        <v>1.1822338340953624</v>
      </c>
      <c r="AG39" s="37">
        <v>0.73500979751796214</v>
      </c>
      <c r="AH39" s="37">
        <v>-2.3938602220770738E-2</v>
      </c>
      <c r="AI39" s="38">
        <v>0.23941868060091442</v>
      </c>
      <c r="AJ39" s="1"/>
      <c r="AK39" s="1"/>
      <c r="AL39" s="1"/>
    </row>
    <row r="40" spans="1:38">
      <c r="A40" s="13">
        <v>31</v>
      </c>
      <c r="B40" s="39" t="s">
        <v>54</v>
      </c>
      <c r="C40" s="26">
        <v>8.7154940000000014</v>
      </c>
      <c r="D40" s="27">
        <v>8.6880000000000006</v>
      </c>
      <c r="E40" s="28">
        <v>3.1595954237695939E-3</v>
      </c>
      <c r="F40" s="29">
        <v>138750.66448000001</v>
      </c>
      <c r="G40" s="30">
        <v>146969</v>
      </c>
      <c r="H40" s="28">
        <v>-5.752726565010554E-2</v>
      </c>
      <c r="I40" s="29">
        <v>12217</v>
      </c>
      <c r="J40" s="30">
        <v>12000</v>
      </c>
      <c r="K40" s="28">
        <v>1.7921294958087294E-2</v>
      </c>
      <c r="L40" s="29">
        <v>11394</v>
      </c>
      <c r="M40" s="30">
        <v>13539</v>
      </c>
      <c r="N40" s="30">
        <v>15500</v>
      </c>
      <c r="O40" s="30">
        <v>8247</v>
      </c>
      <c r="P40" s="30">
        <v>5639.9</v>
      </c>
      <c r="Q40" s="31">
        <v>10139.299999999999</v>
      </c>
      <c r="R40" s="32">
        <v>1311.46408839779</v>
      </c>
      <c r="S40" s="32">
        <v>1558.3563535911601</v>
      </c>
      <c r="T40" s="32">
        <v>1784.0699815837936</v>
      </c>
      <c r="U40" s="32">
        <v>949.2403314917126</v>
      </c>
      <c r="V40" s="32">
        <v>649.15976058931847</v>
      </c>
      <c r="W40" s="33">
        <v>1167.0465009208101</v>
      </c>
      <c r="X40" s="34">
        <v>7.7526553218705982E-2</v>
      </c>
      <c r="Y40" s="35">
        <v>9.2121467792527681E-2</v>
      </c>
      <c r="Z40" s="35">
        <v>0.10546441766631058</v>
      </c>
      <c r="AA40" s="35">
        <v>5.6113874354455702E-2</v>
      </c>
      <c r="AB40" s="35">
        <v>3.8374759302982259E-2</v>
      </c>
      <c r="AC40" s="28">
        <v>6.8989378712517604E-2</v>
      </c>
      <c r="AD40" s="36">
        <v>0.93263485307358596</v>
      </c>
      <c r="AE40" s="37">
        <v>1.108209871490546</v>
      </c>
      <c r="AF40" s="37">
        <v>1.2687239093067038</v>
      </c>
      <c r="AG40" s="37">
        <v>0.67504297290660553</v>
      </c>
      <c r="AH40" s="37">
        <v>0.46164361136121795</v>
      </c>
      <c r="AI40" s="38">
        <v>0.82993369894409419</v>
      </c>
      <c r="AJ40" s="1"/>
      <c r="AK40" s="1"/>
      <c r="AL40" s="1"/>
    </row>
    <row r="41" spans="1:38">
      <c r="A41" s="13">
        <v>32</v>
      </c>
      <c r="B41" s="39" t="s">
        <v>55</v>
      </c>
      <c r="C41" s="26">
        <v>68.207115999999999</v>
      </c>
      <c r="D41" s="27">
        <v>67.144999999999996</v>
      </c>
      <c r="E41" s="28">
        <v>1.5694117408552418E-2</v>
      </c>
      <c r="F41" s="29">
        <v>1261831.6459999999</v>
      </c>
      <c r="G41" s="30">
        <v>1353941</v>
      </c>
      <c r="H41" s="28">
        <v>-7.0426116077673864E-2</v>
      </c>
      <c r="I41" s="29">
        <v>148737</v>
      </c>
      <c r="J41" s="30">
        <v>173000</v>
      </c>
      <c r="K41" s="28">
        <v>-0.1508250527604845</v>
      </c>
      <c r="L41" s="29">
        <v>136795</v>
      </c>
      <c r="M41" s="30">
        <v>148889</v>
      </c>
      <c r="N41" s="30">
        <v>169000</v>
      </c>
      <c r="O41" s="30">
        <v>148896</v>
      </c>
      <c r="P41" s="30">
        <v>87306.8</v>
      </c>
      <c r="Q41" s="31">
        <v>125716.3</v>
      </c>
      <c r="R41" s="32">
        <v>2037.3073199791497</v>
      </c>
      <c r="S41" s="32">
        <v>2217.4249757986449</v>
      </c>
      <c r="T41" s="32">
        <v>2516.9409486931268</v>
      </c>
      <c r="U41" s="32">
        <v>2217.5292277906024</v>
      </c>
      <c r="V41" s="32">
        <v>1300.272544493261</v>
      </c>
      <c r="W41" s="33">
        <v>1872.3106709360341</v>
      </c>
      <c r="X41" s="34">
        <v>0.1010346831952057</v>
      </c>
      <c r="Y41" s="35">
        <v>0.10996712559853052</v>
      </c>
      <c r="Z41" s="35">
        <v>0.12482080090639104</v>
      </c>
      <c r="AA41" s="35">
        <v>0.10997229569087574</v>
      </c>
      <c r="AB41" s="35">
        <v>6.448345976671066E-2</v>
      </c>
      <c r="AC41" s="28">
        <v>9.2852125757326209E-2</v>
      </c>
      <c r="AD41" s="36">
        <v>0.91971063017272092</v>
      </c>
      <c r="AE41" s="37">
        <v>1.0010219380517289</v>
      </c>
      <c r="AF41" s="37">
        <v>1.1362337548827797</v>
      </c>
      <c r="AG41" s="37">
        <v>1.0010690009883216</v>
      </c>
      <c r="AH41" s="37">
        <v>0.58698777035976257</v>
      </c>
      <c r="AI41" s="38">
        <v>0.84522546508266272</v>
      </c>
      <c r="AJ41" s="1"/>
      <c r="AK41" s="1"/>
      <c r="AL41" s="1"/>
    </row>
    <row r="42" spans="1:38">
      <c r="A42" s="13">
        <v>33</v>
      </c>
      <c r="B42" s="39" t="s">
        <v>56</v>
      </c>
      <c r="C42" s="26">
        <v>332.91507299999995</v>
      </c>
      <c r="D42" s="27">
        <v>329.995</v>
      </c>
      <c r="E42" s="28">
        <v>8.8098616054667952E-3</v>
      </c>
      <c r="F42" s="29">
        <v>5979154.7110799989</v>
      </c>
      <c r="G42" s="30">
        <v>6849500</v>
      </c>
      <c r="H42" s="28">
        <v>-0.13568769423161595</v>
      </c>
      <c r="I42" s="29">
        <v>827887</v>
      </c>
      <c r="J42" s="30">
        <v>824000</v>
      </c>
      <c r="K42" s="28">
        <v>4.7061330466309139E-3</v>
      </c>
      <c r="L42" s="29">
        <v>961032</v>
      </c>
      <c r="M42" s="30">
        <v>1017655</v>
      </c>
      <c r="N42" s="30">
        <v>1130000</v>
      </c>
      <c r="O42" s="30">
        <v>932460</v>
      </c>
      <c r="P42" s="30">
        <v>871295.2</v>
      </c>
      <c r="Q42" s="31">
        <v>1116087.5</v>
      </c>
      <c r="R42" s="32">
        <v>2912.2623070046516</v>
      </c>
      <c r="S42" s="32">
        <v>3083.8497552993226</v>
      </c>
      <c r="T42" s="32">
        <v>3424.2943074895074</v>
      </c>
      <c r="U42" s="32">
        <v>2825.6791769572264</v>
      </c>
      <c r="V42" s="32">
        <v>2640.3284898256034</v>
      </c>
      <c r="W42" s="33">
        <v>3382.134577796633</v>
      </c>
      <c r="X42" s="34">
        <v>0.14030688371413971</v>
      </c>
      <c r="Y42" s="35">
        <v>0.14857361851230017</v>
      </c>
      <c r="Z42" s="35">
        <v>0.16497554566026718</v>
      </c>
      <c r="AA42" s="35">
        <v>0.13613548434192277</v>
      </c>
      <c r="AB42" s="35">
        <v>0.12720566464705452</v>
      </c>
      <c r="AC42" s="28">
        <v>0.16294437550186144</v>
      </c>
      <c r="AD42" s="36">
        <v>1.1608250884480611</v>
      </c>
      <c r="AE42" s="37">
        <v>1.2292196881941617</v>
      </c>
      <c r="AF42" s="37">
        <v>1.3649205749093778</v>
      </c>
      <c r="AG42" s="37">
        <v>1.1263131321061932</v>
      </c>
      <c r="AH42" s="37">
        <v>1.0524325179644081</v>
      </c>
      <c r="AI42" s="38">
        <v>1.3481157452647523</v>
      </c>
      <c r="AJ42" s="1"/>
      <c r="AK42" s="1"/>
      <c r="AL42" s="1"/>
    </row>
    <row r="43" spans="1:38" ht="13.5" thickBot="1">
      <c r="A43" s="13"/>
      <c r="B43" s="14"/>
      <c r="C43" s="15"/>
      <c r="D43" s="16"/>
      <c r="E43" s="23"/>
      <c r="F43" s="18"/>
      <c r="G43" s="19"/>
      <c r="H43" s="23"/>
      <c r="I43" s="18"/>
      <c r="J43" s="19"/>
      <c r="K43" s="23"/>
      <c r="L43" s="18"/>
      <c r="M43" s="19"/>
      <c r="N43" s="19"/>
      <c r="O43" s="19"/>
      <c r="P43" s="19"/>
      <c r="Q43" s="20"/>
      <c r="R43" s="19"/>
      <c r="S43" s="19"/>
      <c r="T43" s="19"/>
      <c r="U43" s="19"/>
      <c r="V43" s="19"/>
      <c r="W43" s="19"/>
      <c r="X43" s="41"/>
      <c r="Y43" s="22"/>
      <c r="Z43" s="22"/>
      <c r="AA43" s="22"/>
      <c r="AB43" s="22"/>
      <c r="AC43" s="23"/>
      <c r="AD43" s="42"/>
      <c r="AE43" s="24"/>
      <c r="AF43" s="24"/>
      <c r="AG43" s="24"/>
      <c r="AH43" s="24"/>
      <c r="AI43" s="43"/>
      <c r="AJ43" s="1"/>
      <c r="AK43" s="1"/>
      <c r="AL43" s="1"/>
    </row>
    <row r="44" spans="1:38" ht="13.5" thickBot="1">
      <c r="A44" s="1"/>
      <c r="B44" s="44" t="s">
        <v>57</v>
      </c>
      <c r="C44" s="45">
        <f>SUM(C10:C42)</f>
        <v>976.31270700000005</v>
      </c>
      <c r="D44" s="46">
        <f>SUM(D10:D42)</f>
        <v>969.33600000000001</v>
      </c>
      <c r="E44" s="47">
        <f>AVERAGE(E10:E42)</f>
        <v>-3.2144923841631295E-3</v>
      </c>
      <c r="F44" s="48">
        <f>SUM(F10:F42)</f>
        <v>17997828.9476</v>
      </c>
      <c r="G44" s="49">
        <f>SUM(G10:G42)</f>
        <v>19809658</v>
      </c>
      <c r="H44" s="50">
        <f>AVERAGE(H10:H42)</f>
        <v>-7.2127898085756606E-2</v>
      </c>
      <c r="I44" s="48">
        <f>SUM(I10:I42)</f>
        <v>1883611</v>
      </c>
      <c r="J44" s="49">
        <f>SUM(J10:J42)</f>
        <v>1911203</v>
      </c>
      <c r="K44" s="50">
        <f>AVERAGE(K10:K42)</f>
        <v>-6.8012355361325907E-3</v>
      </c>
      <c r="L44" s="48">
        <f t="shared" ref="L44:Q44" si="0">SUM(L10:L42)</f>
        <v>2030597</v>
      </c>
      <c r="M44" s="49">
        <f t="shared" si="0"/>
        <v>2242701</v>
      </c>
      <c r="N44" s="49">
        <f t="shared" si="0"/>
        <v>2780726</v>
      </c>
      <c r="O44" s="49">
        <f t="shared" si="0"/>
        <v>2110570</v>
      </c>
      <c r="P44" s="49">
        <f t="shared" si="0"/>
        <v>1609861.7999999998</v>
      </c>
      <c r="Q44" s="51">
        <f t="shared" si="0"/>
        <v>2319376.1</v>
      </c>
      <c r="R44" s="52">
        <f t="shared" ref="R44:AC44" si="1">AVERAGE(R10:R42)</f>
        <v>1868.2063288047739</v>
      </c>
      <c r="S44" s="52">
        <f t="shared" si="1"/>
        <v>2118.4495073591766</v>
      </c>
      <c r="T44" s="52">
        <f t="shared" si="1"/>
        <v>2749.3798116690054</v>
      </c>
      <c r="U44" s="52">
        <f t="shared" si="1"/>
        <v>1906.3033005487175</v>
      </c>
      <c r="V44" s="52">
        <f t="shared" si="1"/>
        <v>1314.1657210347526</v>
      </c>
      <c r="W44" s="53">
        <f t="shared" si="1"/>
        <v>1966.0348504855203</v>
      </c>
      <c r="X44" s="54">
        <f t="shared" si="1"/>
        <v>7.8856600720061648E-2</v>
      </c>
      <c r="Y44" s="55">
        <f t="shared" si="1"/>
        <v>8.9959197404622909E-2</v>
      </c>
      <c r="Z44" s="55">
        <f t="shared" si="1"/>
        <v>0.11665821875975257</v>
      </c>
      <c r="AA44" s="55">
        <f t="shared" si="1"/>
        <v>7.9613488626443504E-2</v>
      </c>
      <c r="AB44" s="55">
        <f t="shared" si="1"/>
        <v>5.1803538369150512E-2</v>
      </c>
      <c r="AC44" s="56">
        <f t="shared" si="1"/>
        <v>8.4832206650215888E-2</v>
      </c>
      <c r="AD44" s="57">
        <f t="shared" ref="AD44:AI44" si="2">MEDIAN(AD10:AD42)</f>
        <v>1.0908467422843577</v>
      </c>
      <c r="AE44" s="58">
        <f t="shared" si="2"/>
        <v>1.2154401154401155</v>
      </c>
      <c r="AF44" s="58">
        <f t="shared" si="2"/>
        <v>1.3590190705527416</v>
      </c>
      <c r="AG44" s="58">
        <f t="shared" si="2"/>
        <v>1.0010690009883216</v>
      </c>
      <c r="AH44" s="58">
        <f t="shared" si="2"/>
        <v>0.70976879497779821</v>
      </c>
      <c r="AI44" s="59">
        <f t="shared" si="2"/>
        <v>1.1485995085995087</v>
      </c>
      <c r="AJ44" s="1"/>
      <c r="AK44" s="1"/>
      <c r="AL44" s="1"/>
    </row>
    <row r="45" spans="1:38" ht="13.5" thickBo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</row>
    <row r="46" spans="1:38" ht="13.5" thickBot="1">
      <c r="A46" s="1"/>
      <c r="B46" s="60" t="s">
        <v>58</v>
      </c>
      <c r="C46" s="61" t="s">
        <v>18</v>
      </c>
      <c r="D46" s="1"/>
      <c r="E46" s="60" t="s">
        <v>58</v>
      </c>
      <c r="F46" s="61" t="s">
        <v>18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60" t="s">
        <v>58</v>
      </c>
      <c r="R46" s="61" t="s">
        <v>18</v>
      </c>
      <c r="S46" s="62" t="s">
        <v>59</v>
      </c>
      <c r="T46" s="62" t="s">
        <v>20</v>
      </c>
      <c r="U46" s="62" t="s">
        <v>21</v>
      </c>
      <c r="V46" s="62" t="s">
        <v>60</v>
      </c>
      <c r="W46" s="63" t="s">
        <v>61</v>
      </c>
      <c r="X46" s="64" t="s">
        <v>18</v>
      </c>
      <c r="Y46" s="62" t="s">
        <v>59</v>
      </c>
      <c r="Z46" s="62" t="s">
        <v>20</v>
      </c>
      <c r="AA46" s="62" t="s">
        <v>21</v>
      </c>
      <c r="AB46" s="62" t="s">
        <v>60</v>
      </c>
      <c r="AC46" s="63" t="s">
        <v>61</v>
      </c>
      <c r="AD46" s="64" t="s">
        <v>18</v>
      </c>
      <c r="AE46" s="62" t="s">
        <v>59</v>
      </c>
      <c r="AF46" s="62" t="s">
        <v>20</v>
      </c>
      <c r="AG46" s="62" t="s">
        <v>21</v>
      </c>
      <c r="AH46" s="62" t="s">
        <v>60</v>
      </c>
      <c r="AI46" s="65" t="s">
        <v>61</v>
      </c>
      <c r="AJ46" s="60" t="s">
        <v>58</v>
      </c>
      <c r="AK46" s="1"/>
      <c r="AL46" s="1"/>
    </row>
    <row r="47" spans="1:38">
      <c r="A47" s="1"/>
      <c r="B47" s="66" t="s">
        <v>18</v>
      </c>
      <c r="C47" s="67">
        <f t="shared" ref="C47" si="3">CORREL($R$10:$R$42,C$10:C$42)</f>
        <v>7.3015345444887761E-2</v>
      </c>
      <c r="D47" s="1"/>
      <c r="E47" s="66" t="s">
        <v>18</v>
      </c>
      <c r="F47" s="67">
        <f t="shared" ref="F47" si="4">CORREL($R$10:$R$42,F$10:F$42)</f>
        <v>0.10200331560245823</v>
      </c>
      <c r="G47" s="1"/>
      <c r="H47" s="1"/>
      <c r="I47" s="1"/>
      <c r="J47" s="1"/>
      <c r="K47" s="1"/>
      <c r="L47" s="1"/>
      <c r="M47" s="1"/>
      <c r="N47" s="1"/>
      <c r="O47" s="1"/>
      <c r="P47" s="68"/>
      <c r="Q47" s="66" t="s">
        <v>18</v>
      </c>
      <c r="R47" s="67">
        <f t="shared" ref="R47:W47" si="5">CORREL($R$10:$R$42,R$10:R$42)</f>
        <v>0.99999999999999978</v>
      </c>
      <c r="S47" s="69">
        <f t="shared" si="5"/>
        <v>0.9962145374119048</v>
      </c>
      <c r="T47" s="69">
        <f t="shared" si="5"/>
        <v>0.93533535662972467</v>
      </c>
      <c r="U47" s="69">
        <f t="shared" si="5"/>
        <v>0.98041561511218689</v>
      </c>
      <c r="V47" s="69">
        <f t="shared" si="5"/>
        <v>0.97594112655380083</v>
      </c>
      <c r="W47" s="70">
        <f t="shared" si="5"/>
        <v>0.96862578365650309</v>
      </c>
      <c r="X47" s="67">
        <f t="shared" ref="X47:AC47" si="6">CORREL($X$10:$X$42,X$10:X$42)</f>
        <v>1.0000000000000002</v>
      </c>
      <c r="Y47" s="69">
        <f t="shared" si="6"/>
        <v>0.9917179222732454</v>
      </c>
      <c r="Z47" s="69">
        <f t="shared" si="6"/>
        <v>0.87275641665215387</v>
      </c>
      <c r="AA47" s="69">
        <f t="shared" si="6"/>
        <v>0.97195564620652786</v>
      </c>
      <c r="AB47" s="69">
        <f t="shared" si="6"/>
        <v>0.95973166713948777</v>
      </c>
      <c r="AC47" s="71">
        <f t="shared" si="6"/>
        <v>0.94765770543045247</v>
      </c>
      <c r="AD47" s="67">
        <f t="shared" ref="AD47:AI47" si="7">CORREL($AD$10:$AD$42,AD$10:AD$42)</f>
        <v>1.0000000000000002</v>
      </c>
      <c r="AE47" s="69">
        <f t="shared" si="7"/>
        <v>0.99856780606542783</v>
      </c>
      <c r="AF47" s="69">
        <f t="shared" si="7"/>
        <v>0.81790378252100826</v>
      </c>
      <c r="AG47" s="69">
        <f t="shared" si="7"/>
        <v>0.99870456907896077</v>
      </c>
      <c r="AH47" s="69">
        <f t="shared" si="7"/>
        <v>0.99383020358624408</v>
      </c>
      <c r="AI47" s="70">
        <f t="shared" si="7"/>
        <v>0.98904473811116977</v>
      </c>
      <c r="AJ47" s="72" t="s">
        <v>18</v>
      </c>
      <c r="AK47" s="1"/>
      <c r="AL47" s="1"/>
    </row>
    <row r="48" spans="1:38">
      <c r="A48" s="1"/>
      <c r="B48" s="66" t="s">
        <v>59</v>
      </c>
      <c r="C48" s="26">
        <f t="shared" ref="C48" si="8">CORREL($S$10:$S$42,C$10:C$42)</f>
        <v>5.8532117386038689E-2</v>
      </c>
      <c r="D48" s="1"/>
      <c r="E48" s="66" t="s">
        <v>59</v>
      </c>
      <c r="F48" s="26">
        <f t="shared" ref="F48" si="9">CORREL($S$10:$S$42,F$10:F$42)</f>
        <v>9.0109684178120084E-2</v>
      </c>
      <c r="G48" s="1"/>
      <c r="H48" s="1"/>
      <c r="I48" s="1"/>
      <c r="J48" s="1"/>
      <c r="K48" s="1"/>
      <c r="L48" s="1"/>
      <c r="M48" s="1"/>
      <c r="N48" s="1"/>
      <c r="O48" s="1"/>
      <c r="P48" s="68"/>
      <c r="Q48" s="66" t="s">
        <v>59</v>
      </c>
      <c r="R48" s="26">
        <f t="shared" ref="R48:W48" si="10">CORREL($S$10:$S$42,R$10:R$42)</f>
        <v>0.9962145374119048</v>
      </c>
      <c r="S48" s="27">
        <f t="shared" si="10"/>
        <v>1</v>
      </c>
      <c r="T48" s="27">
        <f t="shared" si="10"/>
        <v>0.95787630472056773</v>
      </c>
      <c r="U48" s="27">
        <f t="shared" si="10"/>
        <v>0.98279338211057299</v>
      </c>
      <c r="V48" s="27">
        <f t="shared" si="10"/>
        <v>0.97305033209161551</v>
      </c>
      <c r="W48" s="73">
        <f t="shared" si="10"/>
        <v>0.96514086836592627</v>
      </c>
      <c r="X48" s="26">
        <f t="shared" ref="X48:AC48" si="11">CORREL($Y$10:$Y$42,X$10:X$42)</f>
        <v>0.9917179222732454</v>
      </c>
      <c r="Y48" s="27">
        <f t="shared" si="11"/>
        <v>0.99999999999999989</v>
      </c>
      <c r="Z48" s="27">
        <f t="shared" si="11"/>
        <v>0.91931515479032377</v>
      </c>
      <c r="AA48" s="27">
        <f t="shared" si="11"/>
        <v>0.97260530257853184</v>
      </c>
      <c r="AB48" s="27">
        <f t="shared" si="11"/>
        <v>0.96422686587712958</v>
      </c>
      <c r="AC48" s="74">
        <f t="shared" si="11"/>
        <v>0.939101448138696</v>
      </c>
      <c r="AD48" s="26">
        <f t="shared" ref="AD48:AI48" si="12">CORREL($AE$10:$AE$42,AD$10:AD$42)</f>
        <v>0.99856780606542783</v>
      </c>
      <c r="AE48" s="27">
        <f t="shared" si="12"/>
        <v>1.0000000000000002</v>
      </c>
      <c r="AF48" s="27">
        <f t="shared" si="12"/>
        <v>0.8390071231608498</v>
      </c>
      <c r="AG48" s="27">
        <f t="shared" si="12"/>
        <v>0.99857167617682274</v>
      </c>
      <c r="AH48" s="27">
        <f t="shared" si="12"/>
        <v>0.9949887014175619</v>
      </c>
      <c r="AI48" s="73">
        <f t="shared" si="12"/>
        <v>0.98915299170053672</v>
      </c>
      <c r="AJ48" s="72" t="s">
        <v>59</v>
      </c>
      <c r="AK48" s="1"/>
      <c r="AL48" s="1"/>
    </row>
    <row r="49" spans="1:38">
      <c r="A49" s="1"/>
      <c r="B49" s="66" t="s">
        <v>20</v>
      </c>
      <c r="C49" s="26">
        <f t="shared" ref="C49" si="13">CORREL($T$10:$T$42,C$10:C$42)</f>
        <v>2.8422044081249851E-2</v>
      </c>
      <c r="D49" s="1"/>
      <c r="E49" s="66" t="s">
        <v>20</v>
      </c>
      <c r="F49" s="26">
        <f t="shared" ref="F49" si="14">CORREL($T$10:$T$42,F$10:F$42)</f>
        <v>6.7407842493908993E-2</v>
      </c>
      <c r="G49" s="1"/>
      <c r="H49" s="1"/>
      <c r="I49" s="1"/>
      <c r="J49" s="1"/>
      <c r="K49" s="1"/>
      <c r="L49" s="1"/>
      <c r="M49" s="1"/>
      <c r="N49" s="1"/>
      <c r="O49" s="1"/>
      <c r="P49" s="68"/>
      <c r="Q49" s="66" t="s">
        <v>20</v>
      </c>
      <c r="R49" s="26">
        <f t="shared" ref="R49:W49" si="15">CORREL($T$10:$T$42,R$10:R$42)</f>
        <v>0.93533535662972467</v>
      </c>
      <c r="S49" s="27">
        <f t="shared" si="15"/>
        <v>0.95787630472056773</v>
      </c>
      <c r="T49" s="27">
        <f t="shared" si="15"/>
        <v>0.99999999999999989</v>
      </c>
      <c r="U49" s="27">
        <f t="shared" si="15"/>
        <v>0.94982517623903939</v>
      </c>
      <c r="V49" s="27">
        <f t="shared" si="15"/>
        <v>0.92459663638728762</v>
      </c>
      <c r="W49" s="73">
        <f t="shared" si="15"/>
        <v>0.91708549164948439</v>
      </c>
      <c r="X49" s="26">
        <f t="shared" ref="X49:AC49" si="16">CORREL($Z$10:$Z$42,X$10:X$42)</f>
        <v>0.87275641665215387</v>
      </c>
      <c r="Y49" s="27">
        <f t="shared" si="16"/>
        <v>0.91931515479032377</v>
      </c>
      <c r="Z49" s="27">
        <f t="shared" si="16"/>
        <v>1.0000000000000002</v>
      </c>
      <c r="AA49" s="27">
        <f t="shared" si="16"/>
        <v>0.90169340370153928</v>
      </c>
      <c r="AB49" s="27">
        <f t="shared" si="16"/>
        <v>0.88716540597424853</v>
      </c>
      <c r="AC49" s="74">
        <f t="shared" si="16"/>
        <v>0.83511321223490131</v>
      </c>
      <c r="AD49" s="26">
        <f t="shared" ref="AD49:AI49" si="17">CORREL($AF$10:$AF$42,AD$10:AD$42)</f>
        <v>0.81790378252100826</v>
      </c>
      <c r="AE49" s="27">
        <f t="shared" si="17"/>
        <v>0.8390071231608498</v>
      </c>
      <c r="AF49" s="27">
        <f t="shared" si="17"/>
        <v>1</v>
      </c>
      <c r="AG49" s="27">
        <f t="shared" si="17"/>
        <v>0.84141911974336114</v>
      </c>
      <c r="AH49" s="27">
        <f t="shared" si="17"/>
        <v>0.8291570613973489</v>
      </c>
      <c r="AI49" s="73">
        <f t="shared" si="17"/>
        <v>0.80801722851685032</v>
      </c>
      <c r="AJ49" s="72" t="s">
        <v>20</v>
      </c>
      <c r="AK49" s="1"/>
      <c r="AL49" s="1"/>
    </row>
    <row r="50" spans="1:38">
      <c r="A50" s="1"/>
      <c r="B50" s="66" t="s">
        <v>21</v>
      </c>
      <c r="C50" s="26">
        <f t="shared" ref="C50" si="18">CORREL($U$10:$U$42,C$10:C$42)</f>
        <v>8.5620067716747933E-2</v>
      </c>
      <c r="D50" s="1"/>
      <c r="E50" s="66" t="s">
        <v>21</v>
      </c>
      <c r="F50" s="26">
        <f t="shared" ref="F50" si="19">CORREL($U$10:$U$42,F$10:F$42)</f>
        <v>0.12197456509770027</v>
      </c>
      <c r="G50" s="1"/>
      <c r="H50" s="1"/>
      <c r="I50" s="1"/>
      <c r="J50" s="1"/>
      <c r="K50" s="1"/>
      <c r="L50" s="1"/>
      <c r="M50" s="1"/>
      <c r="N50" s="1"/>
      <c r="O50" s="1"/>
      <c r="P50" s="68"/>
      <c r="Q50" s="66" t="s">
        <v>21</v>
      </c>
      <c r="R50" s="26">
        <f t="shared" ref="R50:T50" si="20">CORREL($U$10:$U$42,R$10:R$42)</f>
        <v>0.98041561511218689</v>
      </c>
      <c r="S50" s="27">
        <f t="shared" si="20"/>
        <v>0.98279338211057299</v>
      </c>
      <c r="T50" s="27">
        <f t="shared" si="20"/>
        <v>0.94982517623903939</v>
      </c>
      <c r="U50" s="27">
        <f>CORREL($U$10:$U$42,U$10:U$42)</f>
        <v>1.0000000000000002</v>
      </c>
      <c r="V50" s="27">
        <f t="shared" ref="V50:W50" si="21">CORREL($U$10:$U$42,V$10:V$42)</f>
        <v>0.95270100362427368</v>
      </c>
      <c r="W50" s="73">
        <f t="shared" si="21"/>
        <v>0.95050688606909728</v>
      </c>
      <c r="X50" s="26">
        <f t="shared" ref="X50:Z50" si="22">CORREL($AA$10:$AA$42,X$10:X$42)</f>
        <v>0.97195564620652786</v>
      </c>
      <c r="Y50" s="27">
        <f t="shared" si="22"/>
        <v>0.97260530257853184</v>
      </c>
      <c r="Z50" s="27">
        <f t="shared" si="22"/>
        <v>0.90169340370153928</v>
      </c>
      <c r="AA50" s="27">
        <f>CORREL($AA$10:$AA$42,AA$10:AA$42)</f>
        <v>1</v>
      </c>
      <c r="AB50" s="27">
        <f t="shared" ref="AB50:AC50" si="23">CORREL($AA$10:$AA$42,AB$10:AB$42)</f>
        <v>0.94001490891447059</v>
      </c>
      <c r="AC50" s="74">
        <f t="shared" si="23"/>
        <v>0.930007835833634</v>
      </c>
      <c r="AD50" s="26">
        <f t="shared" ref="AD50:AF50" si="24">CORREL($AG$10:$AG$42,AD$10:AD$42)</f>
        <v>0.99870456907896077</v>
      </c>
      <c r="AE50" s="27">
        <f t="shared" si="24"/>
        <v>0.99857167617682274</v>
      </c>
      <c r="AF50" s="27">
        <f t="shared" si="24"/>
        <v>0.84141911974336114</v>
      </c>
      <c r="AG50" s="27">
        <f>CORREL($AG$10:$AG$42,AG$10:AG$42)</f>
        <v>1</v>
      </c>
      <c r="AH50" s="27">
        <f t="shared" ref="AH50:AI50" si="25">CORREL($AG$10:$AG$42,AH$10:AH$42)</f>
        <v>0.99434009639116061</v>
      </c>
      <c r="AI50" s="73">
        <f t="shared" si="25"/>
        <v>0.98768191423542051</v>
      </c>
      <c r="AJ50" s="72" t="s">
        <v>21</v>
      </c>
      <c r="AK50" s="1"/>
      <c r="AL50" s="1"/>
    </row>
    <row r="51" spans="1:38">
      <c r="A51" s="1"/>
      <c r="B51" s="66" t="s">
        <v>60</v>
      </c>
      <c r="C51" s="26">
        <f>CORREL($V$10:$V$42,C$10:C$42)</f>
        <v>0.12588806339770928</v>
      </c>
      <c r="D51" s="1"/>
      <c r="E51" s="66" t="s">
        <v>60</v>
      </c>
      <c r="F51" s="26">
        <f>CORREL($V$10:$V$42,F$10:F$42)</f>
        <v>0.15518866625403613</v>
      </c>
      <c r="G51" s="1"/>
      <c r="H51" s="1"/>
      <c r="I51" s="1"/>
      <c r="J51" s="1"/>
      <c r="K51" s="1"/>
      <c r="L51" s="1"/>
      <c r="M51" s="1"/>
      <c r="N51" s="1"/>
      <c r="O51" s="1"/>
      <c r="P51" s="68"/>
      <c r="Q51" s="66" t="s">
        <v>60</v>
      </c>
      <c r="R51" s="26">
        <f>CORREL($V$10:$V$42,R$10:R$42)</f>
        <v>0.97594112655380083</v>
      </c>
      <c r="S51" s="27">
        <f>CORREL($V$10:$V$42,S$10:S$42)</f>
        <v>0.97305033209161551</v>
      </c>
      <c r="T51" s="27">
        <f>CORREL($V$10:$V$42,T$10:T$42)</f>
        <v>0.92459663638728762</v>
      </c>
      <c r="U51" s="27">
        <f>CORREL($V$10:$V$42,U$10:U$42)</f>
        <v>0.95270100362427368</v>
      </c>
      <c r="V51" s="27">
        <f>CORREL($V$10:$V$42,V$10:V$42)</f>
        <v>0.99999999999999989</v>
      </c>
      <c r="W51" s="73">
        <f>CORREL($W$10:$W$42,W$10:W$42)</f>
        <v>1.0000000000000002</v>
      </c>
      <c r="X51" s="26">
        <f t="shared" ref="X51:AC51" si="26">CORREL($AB$10:$AB$42,X$10:X$42)</f>
        <v>0.95973166713948777</v>
      </c>
      <c r="Y51" s="27">
        <f t="shared" si="26"/>
        <v>0.96422686587712958</v>
      </c>
      <c r="Z51" s="27">
        <f t="shared" si="26"/>
        <v>0.88716540597424853</v>
      </c>
      <c r="AA51" s="27">
        <f t="shared" si="26"/>
        <v>0.94001490891447059</v>
      </c>
      <c r="AB51" s="27">
        <f t="shared" si="26"/>
        <v>0.99999999999999989</v>
      </c>
      <c r="AC51" s="74">
        <f t="shared" si="26"/>
        <v>0.96230062561965313</v>
      </c>
      <c r="AD51" s="26">
        <f t="shared" ref="AD51:AI51" si="27">CORREL($AH$10:$AH$42,AD$10:AD$42)</f>
        <v>0.99383020358624408</v>
      </c>
      <c r="AE51" s="27">
        <f t="shared" si="27"/>
        <v>0.9949887014175619</v>
      </c>
      <c r="AF51" s="27">
        <f t="shared" si="27"/>
        <v>0.8291570613973489</v>
      </c>
      <c r="AG51" s="27">
        <f t="shared" si="27"/>
        <v>0.99434009639116061</v>
      </c>
      <c r="AH51" s="27">
        <f t="shared" si="27"/>
        <v>1</v>
      </c>
      <c r="AI51" s="73">
        <f t="shared" si="27"/>
        <v>0.97707009551728996</v>
      </c>
      <c r="AJ51" s="72" t="s">
        <v>60</v>
      </c>
      <c r="AK51" s="1"/>
      <c r="AL51" s="1"/>
    </row>
    <row r="52" spans="1:38" ht="13.5" thickBot="1">
      <c r="A52" s="1"/>
      <c r="B52" s="75" t="s">
        <v>61</v>
      </c>
      <c r="C52" s="76">
        <f>CORREL($W$10:$W$42,C$10:C$42)</f>
        <v>0.14725456738525183</v>
      </c>
      <c r="D52" s="1"/>
      <c r="E52" s="75" t="s">
        <v>61</v>
      </c>
      <c r="F52" s="76">
        <f>CORREL($W$10:$W$42,F$10:F$42)</f>
        <v>0.17621179529739908</v>
      </c>
      <c r="G52" s="1"/>
      <c r="H52" s="1"/>
      <c r="I52" s="1"/>
      <c r="J52" s="1"/>
      <c r="K52" s="1"/>
      <c r="L52" s="1"/>
      <c r="M52" s="1"/>
      <c r="N52" s="1"/>
      <c r="O52" s="1"/>
      <c r="P52" s="1"/>
      <c r="Q52" s="75" t="s">
        <v>61</v>
      </c>
      <c r="R52" s="76">
        <f>CORREL($W$10:$W$42,R$10:R$42)</f>
        <v>0.96862578365650309</v>
      </c>
      <c r="S52" s="77">
        <f>CORREL($W$10:$W$42,S$10:S$42)</f>
        <v>0.96514086836592627</v>
      </c>
      <c r="T52" s="77">
        <f>CORREL($W$10:$W$42,T$10:T$42)</f>
        <v>0.91708549164948439</v>
      </c>
      <c r="U52" s="77">
        <f>CORREL($W$10:$W$42,U$10:U$42)</f>
        <v>0.95050688606909728</v>
      </c>
      <c r="V52" s="77">
        <f>CORREL($W$10:$W$42,V$10:V$42)</f>
        <v>0.98548936359624462</v>
      </c>
      <c r="W52" s="78">
        <f>CORREL($W$10:$W$42,W$10:W$42)</f>
        <v>1.0000000000000002</v>
      </c>
      <c r="X52" s="76">
        <f t="shared" ref="X52:AC52" si="28">CORREL($AC$10:$AC$42,X$10:X$42)</f>
        <v>0.94765770543045247</v>
      </c>
      <c r="Y52" s="77">
        <f t="shared" si="28"/>
        <v>0.939101448138696</v>
      </c>
      <c r="Z52" s="77">
        <f t="shared" si="28"/>
        <v>0.83511321223490131</v>
      </c>
      <c r="AA52" s="77">
        <f t="shared" si="28"/>
        <v>0.930007835833634</v>
      </c>
      <c r="AB52" s="77">
        <f t="shared" si="28"/>
        <v>0.96230062561965313</v>
      </c>
      <c r="AC52" s="79">
        <f t="shared" si="28"/>
        <v>1</v>
      </c>
      <c r="AD52" s="76">
        <f t="shared" ref="AD52:AI52" si="29">CORREL($AI$10:$AI$42,AD$10:AD$42)</f>
        <v>0.98904473811116977</v>
      </c>
      <c r="AE52" s="77">
        <f t="shared" si="29"/>
        <v>0.98915299170053672</v>
      </c>
      <c r="AF52" s="77">
        <f t="shared" si="29"/>
        <v>0.80801722851685032</v>
      </c>
      <c r="AG52" s="77">
        <f t="shared" si="29"/>
        <v>0.98768191423542051</v>
      </c>
      <c r="AH52" s="77">
        <f t="shared" si="29"/>
        <v>0.97707009551728996</v>
      </c>
      <c r="AI52" s="78">
        <f t="shared" si="29"/>
        <v>1</v>
      </c>
      <c r="AJ52" s="80" t="s">
        <v>61</v>
      </c>
      <c r="AK52" s="1"/>
      <c r="AL52" s="1"/>
    </row>
    <row r="53" spans="1:38">
      <c r="A53" s="1"/>
      <c r="B53" s="81"/>
      <c r="C53" s="16"/>
      <c r="D53" s="1"/>
      <c r="E53" s="81"/>
      <c r="F53" s="16"/>
      <c r="G53" s="1"/>
      <c r="H53" s="1"/>
      <c r="I53" s="1"/>
      <c r="J53" s="1"/>
      <c r="K53" s="1"/>
      <c r="L53" s="1"/>
      <c r="M53" s="1"/>
      <c r="N53" s="1"/>
      <c r="O53" s="1"/>
      <c r="P53" s="1"/>
      <c r="Q53" s="81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81"/>
      <c r="AK53" s="1"/>
      <c r="AL53" s="1"/>
    </row>
    <row r="54" spans="1:38" ht="33">
      <c r="A54" s="1"/>
      <c r="B54" s="3" t="s">
        <v>62</v>
      </c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</row>
    <row r="55" spans="1:38" ht="13.5" thickBo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</row>
    <row r="56" spans="1:38" ht="46.5" customHeight="1" thickBot="1">
      <c r="A56" s="1"/>
      <c r="B56" s="1"/>
      <c r="C56" s="82" t="str">
        <f>C7</f>
        <v>2021 Population (in million)</v>
      </c>
      <c r="D56" s="83"/>
      <c r="E56" s="84"/>
      <c r="F56" s="82" t="str">
        <f>F7</f>
        <v>All-Cause Deaths for 
2020 &amp; 2021</v>
      </c>
      <c r="G56" s="83"/>
      <c r="H56" s="84"/>
      <c r="I56" s="82" t="str">
        <f>I7</f>
        <v>Reported COVID-19 Deaths</v>
      </c>
      <c r="J56" s="83"/>
      <c r="K56" s="84"/>
      <c r="L56" s="82" t="str">
        <f>L7</f>
        <v>Excess Deaths</v>
      </c>
      <c r="M56" s="83"/>
      <c r="N56" s="83"/>
      <c r="O56" s="83"/>
      <c r="P56" s="83"/>
      <c r="Q56" s="84"/>
      <c r="R56" s="82" t="s">
        <v>63</v>
      </c>
      <c r="S56" s="83"/>
      <c r="T56" s="83"/>
      <c r="U56" s="83"/>
      <c r="V56" s="83"/>
      <c r="W56" s="84"/>
      <c r="X56" s="82" t="s">
        <v>64</v>
      </c>
      <c r="Y56" s="83"/>
      <c r="Z56" s="83"/>
      <c r="AA56" s="83"/>
      <c r="AB56" s="83"/>
      <c r="AC56" s="84"/>
      <c r="AD56" s="82" t="str">
        <f>AD7</f>
        <v>Ratio, R, of Excess deaths to Reported Deaths (from OWID/JHU)</v>
      </c>
      <c r="AE56" s="83"/>
      <c r="AF56" s="83"/>
      <c r="AG56" s="83"/>
      <c r="AH56" s="83"/>
      <c r="AI56" s="84"/>
      <c r="AJ56" s="1"/>
      <c r="AK56" s="1"/>
      <c r="AL56" s="1"/>
    </row>
    <row r="57" spans="1:38" ht="63.75" thickBot="1">
      <c r="B57" s="85" t="str">
        <f>B8</f>
        <v>Country</v>
      </c>
      <c r="C57" s="86" t="str">
        <f>C8</f>
        <v>Estimate from  WPR for All Countries</v>
      </c>
      <c r="D57" s="87" t="str">
        <f>D8</f>
        <v>Mean 2020 &amp; 2021 Population (millions) from HMD for 34 Countries</v>
      </c>
      <c r="E57" s="88" t="str">
        <f>E8</f>
        <v xml:space="preserve">Comparison of Population </v>
      </c>
      <c r="F57" s="89" t="str">
        <f>F8</f>
        <v>Estimate from  WB for All Countries</v>
      </c>
      <c r="G57" s="90" t="str">
        <f>G8</f>
        <v xml:space="preserve"> Actual  from HMD (only for 34 Countries)</v>
      </c>
      <c r="H57" s="91" t="str">
        <f>H8</f>
        <v xml:space="preserve">Comparison of All-Cause Deaths </v>
      </c>
      <c r="I57" s="92" t="str">
        <f>I8</f>
        <v>Values from  Economist (OWID)</v>
      </c>
      <c r="J57" s="93" t="str">
        <f>J8</f>
        <v>Values from  Lancet</v>
      </c>
      <c r="K57" s="94" t="str">
        <f>K8</f>
        <v>Comparison of Reported Deaths</v>
      </c>
      <c r="L57" s="95" t="str">
        <f>L8</f>
        <v>eLife</v>
      </c>
      <c r="M57" s="96" t="str">
        <f t="shared" ref="M57:Z57" si="30">M8</f>
        <v xml:space="preserve"> Economist</v>
      </c>
      <c r="N57" s="96" t="str">
        <f t="shared" si="30"/>
        <v>Lancet</v>
      </c>
      <c r="O57" s="96" t="str">
        <f t="shared" si="30"/>
        <v>WHO</v>
      </c>
      <c r="P57" s="96" t="str">
        <f t="shared" si="30"/>
        <v>Levitt Age-Adjusted</v>
      </c>
      <c r="Q57" s="97" t="str">
        <f t="shared" si="30"/>
        <v>Excess Death per Levitt Not Age-Adjusted</v>
      </c>
      <c r="R57" s="95" t="str">
        <f t="shared" si="30"/>
        <v>eLife</v>
      </c>
      <c r="S57" s="96" t="str">
        <f t="shared" si="30"/>
        <v xml:space="preserve"> Economist</v>
      </c>
      <c r="T57" s="96" t="str">
        <f t="shared" si="30"/>
        <v>Lancet</v>
      </c>
      <c r="U57" s="96" t="str">
        <f t="shared" si="30"/>
        <v>WHO</v>
      </c>
      <c r="V57" s="96" t="str">
        <f t="shared" si="30"/>
        <v>Levitt Age-Adjusted</v>
      </c>
      <c r="W57" s="98" t="str">
        <f t="shared" si="30"/>
        <v>Excess Death per Levitt Not Age-Adjusted</v>
      </c>
      <c r="X57" s="95" t="str">
        <f t="shared" si="30"/>
        <v>eLife</v>
      </c>
      <c r="Y57" s="96" t="str">
        <f t="shared" si="30"/>
        <v xml:space="preserve"> Economist</v>
      </c>
      <c r="Z57" s="96" t="str">
        <f t="shared" si="30"/>
        <v>Lancet</v>
      </c>
      <c r="AA57" s="96" t="s">
        <v>21</v>
      </c>
      <c r="AB57" s="96" t="str">
        <f>AB8</f>
        <v>Levitt Age-Adjusted</v>
      </c>
      <c r="AC57" s="97" t="str">
        <f>AC8</f>
        <v>Excess Death per Levitt Not Age-Adjusted</v>
      </c>
      <c r="AD57" s="99" t="str">
        <f>AD8</f>
        <v>eLife</v>
      </c>
      <c r="AE57" s="100" t="str">
        <f>AE8</f>
        <v xml:space="preserve"> Economist</v>
      </c>
      <c r="AF57" s="100" t="str">
        <f>AF8</f>
        <v>Lancet</v>
      </c>
      <c r="AG57" s="100" t="str">
        <f>AG8</f>
        <v>WHO</v>
      </c>
      <c r="AH57" s="100" t="str">
        <f>AH8</f>
        <v>Levitt Age-Adjusted</v>
      </c>
      <c r="AI57" s="101" t="str">
        <f>AI8</f>
        <v>Excess Death per Levitt Not Age-Adjusted</v>
      </c>
      <c r="AK57" s="1"/>
      <c r="AL57" s="1"/>
    </row>
    <row r="58" spans="1:38">
      <c r="A58" s="13"/>
      <c r="B58" s="14"/>
      <c r="C58" s="15"/>
      <c r="D58" s="16"/>
      <c r="E58" s="17"/>
      <c r="F58" s="18"/>
      <c r="G58" s="19"/>
      <c r="H58" s="20"/>
      <c r="I58" s="18"/>
      <c r="J58" s="19"/>
      <c r="K58" s="20"/>
      <c r="L58" s="18"/>
      <c r="M58" s="19"/>
      <c r="N58" s="19"/>
      <c r="O58" s="19"/>
      <c r="P58" s="19"/>
      <c r="Q58" s="20"/>
      <c r="R58" s="18"/>
      <c r="S58" s="19"/>
      <c r="T58" s="19"/>
      <c r="U58" s="19"/>
      <c r="V58" s="19"/>
      <c r="W58" s="20"/>
      <c r="X58" s="21"/>
      <c r="Y58" s="22"/>
      <c r="Z58" s="22"/>
      <c r="AA58" s="22"/>
      <c r="AB58" s="22"/>
      <c r="AC58" s="23"/>
      <c r="AD58" s="21"/>
      <c r="AE58" s="24"/>
      <c r="AF58" s="24"/>
      <c r="AG58" s="24"/>
      <c r="AH58" s="22"/>
      <c r="AI58" s="23"/>
      <c r="AJ58" s="1"/>
      <c r="AK58" s="1"/>
      <c r="AL58" s="1"/>
    </row>
    <row r="59" spans="1:38">
      <c r="A59" s="13">
        <v>1</v>
      </c>
      <c r="B59" s="39" t="s">
        <v>65</v>
      </c>
      <c r="C59" s="26">
        <v>2.8729330000000002</v>
      </c>
      <c r="D59" s="27"/>
      <c r="E59" s="73"/>
      <c r="F59" s="29">
        <v>47863.063779999997</v>
      </c>
      <c r="G59" s="30"/>
      <c r="H59" s="31"/>
      <c r="I59" s="29">
        <v>3217</v>
      </c>
      <c r="J59" s="30">
        <v>3220</v>
      </c>
      <c r="K59" s="28">
        <v>-9.3211123194034487E-4</v>
      </c>
      <c r="L59" s="29">
        <v>14655</v>
      </c>
      <c r="M59" s="30">
        <v>15514</v>
      </c>
      <c r="N59" s="30">
        <v>17300</v>
      </c>
      <c r="O59" s="30">
        <v>12688</v>
      </c>
      <c r="P59" s="30"/>
      <c r="Q59" s="31"/>
      <c r="R59" s="29">
        <v>5101.0587437994545</v>
      </c>
      <c r="S59" s="30">
        <v>5400.0563187516027</v>
      </c>
      <c r="T59" s="30">
        <v>6021.7206596881997</v>
      </c>
      <c r="U59" s="30">
        <v>4416.3925855562939</v>
      </c>
      <c r="V59" s="32"/>
      <c r="W59" s="102"/>
      <c r="X59" s="103">
        <v>0.30618599902757837</v>
      </c>
      <c r="Y59" s="35">
        <v>0.32413303233803142</v>
      </c>
      <c r="Z59" s="35">
        <v>0.36144781870877557</v>
      </c>
      <c r="AA59" s="35">
        <v>0.26508959096976553</v>
      </c>
      <c r="AB59" s="35"/>
      <c r="AC59" s="28"/>
      <c r="AD59" s="36">
        <v>4.5554864780851725</v>
      </c>
      <c r="AE59" s="37">
        <v>4.8225054398507927</v>
      </c>
      <c r="AF59" s="37">
        <v>5.3776810693192418</v>
      </c>
      <c r="AG59" s="37">
        <v>3.944047248989742</v>
      </c>
      <c r="AH59" s="35"/>
      <c r="AI59" s="28"/>
      <c r="AJ59" s="1"/>
      <c r="AK59" s="1"/>
      <c r="AL59" s="1"/>
    </row>
    <row r="60" spans="1:38">
      <c r="A60" s="13">
        <v>2</v>
      </c>
      <c r="B60" s="39" t="s">
        <v>66</v>
      </c>
      <c r="C60" s="26">
        <v>2.968127</v>
      </c>
      <c r="D60" s="27"/>
      <c r="E60" s="73"/>
      <c r="F60" s="29">
        <v>55029.074579999993</v>
      </c>
      <c r="G60" s="30"/>
      <c r="H60" s="31"/>
      <c r="I60" s="29">
        <v>7972</v>
      </c>
      <c r="J60" s="30">
        <v>7970</v>
      </c>
      <c r="K60" s="28">
        <v>2.509095471082675E-4</v>
      </c>
      <c r="L60" s="29">
        <v>19882</v>
      </c>
      <c r="M60" s="30">
        <v>14023</v>
      </c>
      <c r="N60" s="30">
        <v>20600</v>
      </c>
      <c r="O60" s="30">
        <v>19663</v>
      </c>
      <c r="P60" s="30"/>
      <c r="Q60" s="31"/>
      <c r="R60" s="29">
        <v>6698.5004347859776</v>
      </c>
      <c r="S60" s="30">
        <v>4724.5282968013162</v>
      </c>
      <c r="T60" s="30">
        <v>6940.4038304290889</v>
      </c>
      <c r="U60" s="30">
        <v>6624.7165299867556</v>
      </c>
      <c r="V60" s="32"/>
      <c r="W60" s="102"/>
      <c r="X60" s="103">
        <v>0.36129991557637425</v>
      </c>
      <c r="Y60" s="35">
        <v>0.25482892647256294</v>
      </c>
      <c r="Z60" s="35">
        <v>0.37434756366931443</v>
      </c>
      <c r="AA60" s="35">
        <v>0.35732020118590924</v>
      </c>
      <c r="AB60" s="35"/>
      <c r="AC60" s="28"/>
      <c r="AD60" s="36">
        <v>2.4939789262418466</v>
      </c>
      <c r="AE60" s="37">
        <v>1.7590316106372303</v>
      </c>
      <c r="AF60" s="37">
        <v>2.584044154540893</v>
      </c>
      <c r="AG60" s="37">
        <v>2.4665077772202708</v>
      </c>
      <c r="AH60" s="35"/>
      <c r="AI60" s="28"/>
      <c r="AJ60" s="1"/>
      <c r="AK60" s="1"/>
      <c r="AL60" s="1"/>
    </row>
    <row r="61" spans="1:38">
      <c r="A61" s="13">
        <v>3</v>
      </c>
      <c r="B61" s="39" t="s">
        <v>67</v>
      </c>
      <c r="C61" s="26">
        <v>10.223342000000001</v>
      </c>
      <c r="D61" s="27"/>
      <c r="E61" s="73"/>
      <c r="F61" s="29">
        <v>149465.26003999999</v>
      </c>
      <c r="G61" s="30"/>
      <c r="H61" s="31"/>
      <c r="I61" s="29">
        <v>8358</v>
      </c>
      <c r="J61" s="30">
        <v>8360</v>
      </c>
      <c r="K61" s="28">
        <v>-2.3926306974518484E-4</v>
      </c>
      <c r="L61" s="29">
        <v>39829</v>
      </c>
      <c r="M61" s="30">
        <v>39505</v>
      </c>
      <c r="N61" s="30">
        <v>53500</v>
      </c>
      <c r="O61" s="30">
        <v>57006</v>
      </c>
      <c r="P61" s="30"/>
      <c r="Q61" s="31"/>
      <c r="R61" s="29">
        <v>3895.88844821977</v>
      </c>
      <c r="S61" s="30">
        <v>3864.1962677175425</v>
      </c>
      <c r="T61" s="30">
        <v>5233.1223977442987</v>
      </c>
      <c r="U61" s="30">
        <v>5576.0630916974114</v>
      </c>
      <c r="V61" s="32"/>
      <c r="W61" s="102"/>
      <c r="X61" s="103">
        <v>0.26647663804512794</v>
      </c>
      <c r="Y61" s="35">
        <v>0.26430891024059799</v>
      </c>
      <c r="Z61" s="35">
        <v>0.35794270846404236</v>
      </c>
      <c r="AA61" s="35">
        <v>0.38139966427478877</v>
      </c>
      <c r="AB61" s="35"/>
      <c r="AC61" s="28"/>
      <c r="AD61" s="36">
        <v>4.7653744915051446</v>
      </c>
      <c r="AE61" s="37">
        <v>4.7266092366594883</v>
      </c>
      <c r="AF61" s="37">
        <v>6.4010528834649438</v>
      </c>
      <c r="AG61" s="37">
        <v>6.8205312275664038</v>
      </c>
      <c r="AH61" s="35"/>
      <c r="AI61" s="28"/>
      <c r="AJ61" s="1"/>
      <c r="AK61" s="1"/>
      <c r="AL61" s="1"/>
    </row>
    <row r="62" spans="1:38">
      <c r="A62" s="13">
        <v>4</v>
      </c>
      <c r="B62" s="39" t="s">
        <v>68</v>
      </c>
      <c r="C62" s="26">
        <v>11.832940000000001</v>
      </c>
      <c r="D62" s="27"/>
      <c r="E62" s="73"/>
      <c r="F62" s="29">
        <v>149568.3616</v>
      </c>
      <c r="G62" s="30"/>
      <c r="H62" s="31"/>
      <c r="I62" s="29">
        <v>19680</v>
      </c>
      <c r="J62" s="30">
        <v>19700</v>
      </c>
      <c r="K62" s="28">
        <v>-1.015744032503809E-3</v>
      </c>
      <c r="L62" s="29">
        <v>55330</v>
      </c>
      <c r="M62" s="30">
        <v>54059</v>
      </c>
      <c r="N62" s="30">
        <v>161000</v>
      </c>
      <c r="O62" s="30">
        <v>88029</v>
      </c>
      <c r="P62" s="30"/>
      <c r="Q62" s="31"/>
      <c r="R62" s="29">
        <v>4675.930073168629</v>
      </c>
      <c r="S62" s="30">
        <v>4568.5180521493385</v>
      </c>
      <c r="T62" s="30">
        <v>13606.086061452183</v>
      </c>
      <c r="U62" s="30">
        <v>7439.3177012644355</v>
      </c>
      <c r="V62" s="32"/>
      <c r="W62" s="102"/>
      <c r="X62" s="103">
        <v>0.3699311766747333</v>
      </c>
      <c r="Y62" s="35">
        <v>0.36143339020168819</v>
      </c>
      <c r="Z62" s="35">
        <v>1.076430859292103</v>
      </c>
      <c r="AA62" s="35">
        <v>0.58855361560636366</v>
      </c>
      <c r="AB62" s="35"/>
      <c r="AC62" s="28"/>
      <c r="AD62" s="36">
        <v>2.8114837398373984</v>
      </c>
      <c r="AE62" s="37">
        <v>2.7469004065040652</v>
      </c>
      <c r="AF62" s="37">
        <v>8.1808943089430901</v>
      </c>
      <c r="AG62" s="37">
        <v>4.4730182926829265</v>
      </c>
      <c r="AH62" s="35"/>
      <c r="AI62" s="28"/>
      <c r="AJ62" s="1"/>
      <c r="AK62" s="1"/>
      <c r="AL62" s="1"/>
    </row>
    <row r="63" spans="1:38">
      <c r="A63" s="13">
        <v>5</v>
      </c>
      <c r="B63" s="39" t="s">
        <v>69</v>
      </c>
      <c r="C63" s="26">
        <v>3.2634659999999998</v>
      </c>
      <c r="D63" s="27"/>
      <c r="E63" s="73"/>
      <c r="F63" s="29">
        <v>74015.408879999988</v>
      </c>
      <c r="G63" s="30"/>
      <c r="H63" s="31"/>
      <c r="I63" s="29">
        <v>13442</v>
      </c>
      <c r="J63" s="30">
        <v>13400</v>
      </c>
      <c r="K63" s="28">
        <v>3.1294240369570078E-3</v>
      </c>
      <c r="L63" s="29">
        <v>19123</v>
      </c>
      <c r="M63" s="30">
        <v>21019</v>
      </c>
      <c r="N63" s="30">
        <v>20900</v>
      </c>
      <c r="O63" s="30">
        <v>15719</v>
      </c>
      <c r="P63" s="30"/>
      <c r="Q63" s="31"/>
      <c r="R63" s="29">
        <v>5859.7209224793523</v>
      </c>
      <c r="S63" s="30">
        <v>6440.6983250323437</v>
      </c>
      <c r="T63" s="30">
        <v>6404.2340260324454</v>
      </c>
      <c r="U63" s="30">
        <v>4816.6581174738767</v>
      </c>
      <c r="V63" s="32"/>
      <c r="W63" s="102"/>
      <c r="X63" s="103">
        <v>0.25836512003877216</v>
      </c>
      <c r="Y63" s="35">
        <v>0.28398140762929208</v>
      </c>
      <c r="Z63" s="35">
        <v>0.28237363430478157</v>
      </c>
      <c r="AA63" s="35">
        <v>0.21237469653764887</v>
      </c>
      <c r="AB63" s="35"/>
      <c r="AC63" s="28"/>
      <c r="AD63" s="36">
        <v>1.4226305609284333</v>
      </c>
      <c r="AE63" s="37">
        <v>1.5636809998512127</v>
      </c>
      <c r="AF63" s="37">
        <v>1.5548281505728314</v>
      </c>
      <c r="AG63" s="37">
        <v>1.1693944353518821</v>
      </c>
      <c r="AH63" s="35"/>
      <c r="AI63" s="28"/>
      <c r="AJ63" s="1"/>
      <c r="AK63" s="1"/>
      <c r="AL63" s="1"/>
    </row>
    <row r="64" spans="1:38">
      <c r="A64" s="13">
        <v>6</v>
      </c>
      <c r="B64" s="39" t="s">
        <v>70</v>
      </c>
      <c r="C64" s="26">
        <v>213.993437</v>
      </c>
      <c r="D64" s="27"/>
      <c r="E64" s="73"/>
      <c r="F64" s="29">
        <v>2786194.5497400002</v>
      </c>
      <c r="G64" s="30"/>
      <c r="H64" s="31"/>
      <c r="I64" s="29">
        <v>619334</v>
      </c>
      <c r="J64" s="30">
        <v>619000</v>
      </c>
      <c r="K64" s="28">
        <v>5.3943443368267363E-4</v>
      </c>
      <c r="L64" s="29">
        <v>698346</v>
      </c>
      <c r="M64" s="30">
        <v>696006</v>
      </c>
      <c r="N64" s="30">
        <v>792000</v>
      </c>
      <c r="O64" s="30">
        <v>681266</v>
      </c>
      <c r="P64" s="30"/>
      <c r="Q64" s="31"/>
      <c r="R64" s="29">
        <v>3263.3991480776112</v>
      </c>
      <c r="S64" s="30">
        <v>3252.4642332839394</v>
      </c>
      <c r="T64" s="30">
        <v>3701.0480840120345</v>
      </c>
      <c r="U64" s="30">
        <v>3183.5836161648267</v>
      </c>
      <c r="V64" s="32"/>
      <c r="W64" s="102"/>
      <c r="X64" s="103">
        <v>0.25064509585849548</v>
      </c>
      <c r="Y64" s="35">
        <v>0.24980524065160825</v>
      </c>
      <c r="Z64" s="35">
        <v>0.28425868540799032</v>
      </c>
      <c r="AA64" s="35">
        <v>0.24451487067318176</v>
      </c>
      <c r="AB64" s="35"/>
      <c r="AC64" s="28"/>
      <c r="AD64" s="36">
        <v>1.1275757507257795</v>
      </c>
      <c r="AE64" s="37">
        <v>1.1237974986033383</v>
      </c>
      <c r="AF64" s="37">
        <v>1.2787930260570226</v>
      </c>
      <c r="AG64" s="37">
        <v>1.0999977395072771</v>
      </c>
      <c r="AH64" s="35"/>
      <c r="AI64" s="28"/>
      <c r="AJ64" s="1"/>
      <c r="AK64" s="1"/>
      <c r="AL64" s="1"/>
    </row>
    <row r="65" spans="1:38">
      <c r="A65" s="13">
        <v>7</v>
      </c>
      <c r="B65" s="39" t="s">
        <v>71</v>
      </c>
      <c r="C65" s="26">
        <v>6.8966629999999993</v>
      </c>
      <c r="D65" s="27"/>
      <c r="E65" s="73"/>
      <c r="F65" s="29">
        <v>247038.46865999995</v>
      </c>
      <c r="G65" s="30"/>
      <c r="H65" s="31"/>
      <c r="I65" s="29">
        <v>30955</v>
      </c>
      <c r="J65" s="30">
        <v>31000</v>
      </c>
      <c r="K65" s="28">
        <v>-1.4526672584940683E-3</v>
      </c>
      <c r="L65" s="29">
        <v>58061</v>
      </c>
      <c r="M65" s="30">
        <v>61754</v>
      </c>
      <c r="N65" s="30">
        <v>82500</v>
      </c>
      <c r="O65" s="30">
        <v>57495</v>
      </c>
      <c r="P65" s="30"/>
      <c r="Q65" s="31"/>
      <c r="R65" s="29">
        <v>8418.7091641276384</v>
      </c>
      <c r="S65" s="30">
        <v>8954.1855242165675</v>
      </c>
      <c r="T65" s="30">
        <v>11962.306988176748</v>
      </c>
      <c r="U65" s="30">
        <v>8336.6404883057221</v>
      </c>
      <c r="V65" s="32"/>
      <c r="W65" s="102"/>
      <c r="X65" s="103">
        <v>0.23502817320289332</v>
      </c>
      <c r="Y65" s="35">
        <v>0.24997726198259543</v>
      </c>
      <c r="Z65" s="35">
        <v>0.33395608565540891</v>
      </c>
      <c r="AA65" s="35">
        <v>0.23273703205766955</v>
      </c>
      <c r="AB65" s="35"/>
      <c r="AC65" s="28"/>
      <c r="AD65" s="36">
        <v>1.8756582135357778</v>
      </c>
      <c r="AE65" s="37">
        <v>1.9949604264254563</v>
      </c>
      <c r="AF65" s="37">
        <v>2.665159101922145</v>
      </c>
      <c r="AG65" s="37">
        <v>1.8573736068486513</v>
      </c>
      <c r="AH65" s="35"/>
      <c r="AI65" s="28"/>
      <c r="AJ65" s="1"/>
      <c r="AK65" s="1"/>
      <c r="AL65" s="1"/>
    </row>
    <row r="66" spans="1:38">
      <c r="A66" s="13">
        <v>8</v>
      </c>
      <c r="B66" s="39" t="s">
        <v>72</v>
      </c>
      <c r="C66" s="26">
        <v>51.265843999999994</v>
      </c>
      <c r="D66" s="27"/>
      <c r="E66" s="73"/>
      <c r="F66" s="29">
        <v>529063.51007999992</v>
      </c>
      <c r="G66" s="30"/>
      <c r="H66" s="31"/>
      <c r="I66" s="29">
        <v>129942</v>
      </c>
      <c r="J66" s="30">
        <v>130000</v>
      </c>
      <c r="K66" s="28">
        <v>-4.4625339498811272E-4</v>
      </c>
      <c r="L66" s="29">
        <v>165781</v>
      </c>
      <c r="M66" s="30">
        <v>165571</v>
      </c>
      <c r="N66" s="30">
        <v>179000</v>
      </c>
      <c r="O66" s="30">
        <v>164745</v>
      </c>
      <c r="P66" s="30"/>
      <c r="Q66" s="31"/>
      <c r="R66" s="29">
        <v>3233.7515012919716</v>
      </c>
      <c r="S66" s="30">
        <v>3229.6552066908334</v>
      </c>
      <c r="T66" s="30">
        <v>3491.603493351246</v>
      </c>
      <c r="U66" s="30">
        <v>3213.5431145930224</v>
      </c>
      <c r="V66" s="32"/>
      <c r="W66" s="102"/>
      <c r="X66" s="103">
        <v>0.31334801369108256</v>
      </c>
      <c r="Y66" s="35">
        <v>0.31295108591965443</v>
      </c>
      <c r="Z66" s="35">
        <v>0.33833367183636109</v>
      </c>
      <c r="AA66" s="35">
        <v>0.3113898366853704</v>
      </c>
      <c r="AB66" s="35"/>
      <c r="AC66" s="28"/>
      <c r="AD66" s="36">
        <v>1.2758076680365087</v>
      </c>
      <c r="AE66" s="37">
        <v>1.2741915623893738</v>
      </c>
      <c r="AF66" s="37">
        <v>1.3775376706530607</v>
      </c>
      <c r="AG66" s="37">
        <v>1.2678348801773098</v>
      </c>
      <c r="AH66" s="35"/>
      <c r="AI66" s="28"/>
      <c r="AJ66" s="1"/>
      <c r="AK66" s="1"/>
      <c r="AL66" s="1"/>
    </row>
    <row r="67" spans="1:38">
      <c r="A67" s="13">
        <v>9</v>
      </c>
      <c r="B67" s="39" t="s">
        <v>73</v>
      </c>
      <c r="C67" s="26">
        <v>1.215584</v>
      </c>
      <c r="D67" s="27"/>
      <c r="E67" s="73"/>
      <c r="F67" s="29">
        <v>16118.643840000001</v>
      </c>
      <c r="G67" s="30"/>
      <c r="H67" s="31"/>
      <c r="I67" s="29">
        <v>638</v>
      </c>
      <c r="J67" s="30">
        <v>646</v>
      </c>
      <c r="K67" s="28">
        <v>-1.2461059190031152E-2</v>
      </c>
      <c r="L67" s="29">
        <v>783</v>
      </c>
      <c r="M67" s="30">
        <v>725</v>
      </c>
      <c r="N67" s="30">
        <v>809</v>
      </c>
      <c r="O67" s="30">
        <v>1011</v>
      </c>
      <c r="P67" s="30"/>
      <c r="Q67" s="31"/>
      <c r="R67" s="29">
        <v>644.13483560165321</v>
      </c>
      <c r="S67" s="30">
        <v>596.42114407560484</v>
      </c>
      <c r="T67" s="30">
        <v>665.52373180298525</v>
      </c>
      <c r="U67" s="30">
        <v>831.69900229025723</v>
      </c>
      <c r="V67" s="32"/>
      <c r="W67" s="102"/>
      <c r="X67" s="103">
        <v>4.8577287752764188E-2</v>
      </c>
      <c r="Y67" s="35">
        <v>4.4978970141448325E-2</v>
      </c>
      <c r="Z67" s="35">
        <v>5.0190326681974755E-2</v>
      </c>
      <c r="AA67" s="35">
        <v>6.2722398362764498E-2</v>
      </c>
      <c r="AB67" s="35"/>
      <c r="AC67" s="28"/>
      <c r="AD67" s="36">
        <v>1.2272727272727273</v>
      </c>
      <c r="AE67" s="37">
        <v>1.1363636363636365</v>
      </c>
      <c r="AF67" s="37">
        <v>1.2680250783699059</v>
      </c>
      <c r="AG67" s="37">
        <v>1.584639498432602</v>
      </c>
      <c r="AH67" s="35"/>
      <c r="AI67" s="28"/>
      <c r="AJ67" s="1"/>
      <c r="AK67" s="1"/>
      <c r="AL67" s="1"/>
    </row>
    <row r="68" spans="1:38">
      <c r="A68" s="13">
        <v>10</v>
      </c>
      <c r="B68" s="39" t="s">
        <v>74</v>
      </c>
      <c r="C68" s="26">
        <v>17.888475</v>
      </c>
      <c r="D68" s="27"/>
      <c r="E68" s="73"/>
      <c r="F68" s="29">
        <v>188186.75699999998</v>
      </c>
      <c r="G68" s="30"/>
      <c r="H68" s="31"/>
      <c r="I68" s="29">
        <v>33681</v>
      </c>
      <c r="J68" s="30">
        <v>34100</v>
      </c>
      <c r="K68" s="28">
        <v>-1.2363346660568595E-2</v>
      </c>
      <c r="L68" s="29">
        <v>66620</v>
      </c>
      <c r="M68" s="30">
        <v>67917</v>
      </c>
      <c r="N68" s="30">
        <v>112000</v>
      </c>
      <c r="O68" s="30">
        <v>80867</v>
      </c>
      <c r="P68" s="30"/>
      <c r="Q68" s="31"/>
      <c r="R68" s="29">
        <v>3724.1855440444197</v>
      </c>
      <c r="S68" s="30">
        <v>3796.6903271519791</v>
      </c>
      <c r="T68" s="30">
        <v>6261.0144240914888</v>
      </c>
      <c r="U68" s="30">
        <v>4520.6201199375573</v>
      </c>
      <c r="V68" s="32"/>
      <c r="W68" s="102"/>
      <c r="X68" s="103">
        <v>0.35401003270384218</v>
      </c>
      <c r="Y68" s="35">
        <v>0.36090212235284974</v>
      </c>
      <c r="Z68" s="35">
        <v>0.59515346236611122</v>
      </c>
      <c r="AA68" s="35">
        <v>0.42971674143893135</v>
      </c>
      <c r="AB68" s="35"/>
      <c r="AC68" s="28"/>
      <c r="AD68" s="36">
        <v>1.9779697752442029</v>
      </c>
      <c r="AE68" s="37">
        <v>2.0164781330720585</v>
      </c>
      <c r="AF68" s="37">
        <v>3.3253169442712509</v>
      </c>
      <c r="AG68" s="37">
        <v>2.4009679047534216</v>
      </c>
      <c r="AH68" s="35"/>
      <c r="AI68" s="28"/>
      <c r="AJ68" s="1"/>
      <c r="AK68" s="1"/>
      <c r="AL68" s="1"/>
    </row>
    <row r="69" spans="1:38">
      <c r="A69" s="13">
        <v>11</v>
      </c>
      <c r="B69" s="39" t="s">
        <v>75</v>
      </c>
      <c r="C69" s="26">
        <v>104.25832700000001</v>
      </c>
      <c r="D69" s="27"/>
      <c r="E69" s="73"/>
      <c r="F69" s="29">
        <v>1182289.42818</v>
      </c>
      <c r="G69" s="30"/>
      <c r="H69" s="31"/>
      <c r="I69" s="29">
        <v>21752</v>
      </c>
      <c r="J69" s="30">
        <v>21800</v>
      </c>
      <c r="K69" s="28">
        <v>-2.204261572373255E-3</v>
      </c>
      <c r="L69" s="29">
        <v>275979</v>
      </c>
      <c r="M69" s="30">
        <v>296179</v>
      </c>
      <c r="N69" s="30">
        <v>265000</v>
      </c>
      <c r="O69" s="30">
        <v>251101</v>
      </c>
      <c r="P69" s="30"/>
      <c r="Q69" s="31"/>
      <c r="R69" s="29">
        <v>2647.069140098517</v>
      </c>
      <c r="S69" s="30">
        <v>2840.8186523077429</v>
      </c>
      <c r="T69" s="30">
        <v>2541.7634027447994</v>
      </c>
      <c r="U69" s="30">
        <v>2408.450310160837</v>
      </c>
      <c r="V69" s="32"/>
      <c r="W69" s="102"/>
      <c r="X69" s="103">
        <v>0.23342761376530133</v>
      </c>
      <c r="Y69" s="35">
        <v>0.25051310866911314</v>
      </c>
      <c r="Z69" s="35">
        <v>0.22414139354010576</v>
      </c>
      <c r="AA69" s="35">
        <v>0.21238538890307207</v>
      </c>
      <c r="AB69" s="35"/>
      <c r="AC69" s="28"/>
      <c r="AD69" s="36">
        <v>12.687522986392056</v>
      </c>
      <c r="AE69" s="37">
        <v>13.616173225450533</v>
      </c>
      <c r="AF69" s="37">
        <v>12.18278778962854</v>
      </c>
      <c r="AG69" s="37">
        <v>11.543812063258551</v>
      </c>
      <c r="AH69" s="35"/>
      <c r="AI69" s="28"/>
      <c r="AJ69" s="1"/>
      <c r="AK69" s="1"/>
      <c r="AL69" s="1"/>
    </row>
    <row r="70" spans="1:38">
      <c r="A70" s="13">
        <v>12</v>
      </c>
      <c r="B70" s="39" t="s">
        <v>76</v>
      </c>
      <c r="C70" s="26">
        <v>18.249860000000002</v>
      </c>
      <c r="D70" s="27"/>
      <c r="E70" s="73"/>
      <c r="F70" s="29">
        <v>194543.50760000001</v>
      </c>
      <c r="G70" s="30"/>
      <c r="H70" s="31"/>
      <c r="I70" s="29">
        <v>16107</v>
      </c>
      <c r="J70" s="30">
        <v>16400</v>
      </c>
      <c r="K70" s="28">
        <v>-1.8026886516750239E-2</v>
      </c>
      <c r="L70" s="29">
        <v>43111</v>
      </c>
      <c r="M70" s="30">
        <v>43389</v>
      </c>
      <c r="N70" s="30">
        <v>51100</v>
      </c>
      <c r="O70" s="30">
        <v>49393</v>
      </c>
      <c r="P70" s="30"/>
      <c r="Q70" s="31"/>
      <c r="R70" s="29">
        <v>2362.2646968250715</v>
      </c>
      <c r="S70" s="30">
        <v>2377.4976903932411</v>
      </c>
      <c r="T70" s="30">
        <v>2800.0214796168298</v>
      </c>
      <c r="U70" s="30">
        <v>2706.4865155129955</v>
      </c>
      <c r="V70" s="32"/>
      <c r="W70" s="102"/>
      <c r="X70" s="103">
        <v>0.22160081583724872</v>
      </c>
      <c r="Y70" s="35">
        <v>0.2230298021006793</v>
      </c>
      <c r="Z70" s="35">
        <v>0.26266618007662568</v>
      </c>
      <c r="AA70" s="35">
        <v>0.25389179320009342</v>
      </c>
      <c r="AB70" s="35"/>
      <c r="AC70" s="28"/>
      <c r="AD70" s="36">
        <v>2.6765381511144222</v>
      </c>
      <c r="AE70" s="37">
        <v>2.6937977276960328</v>
      </c>
      <c r="AF70" s="37">
        <v>3.1725336810082574</v>
      </c>
      <c r="AG70" s="37">
        <v>3.0665549140125412</v>
      </c>
      <c r="AH70" s="35"/>
      <c r="AI70" s="28"/>
      <c r="AJ70" s="1"/>
      <c r="AK70" s="1"/>
      <c r="AL70" s="1"/>
    </row>
    <row r="71" spans="1:38">
      <c r="A71" s="13">
        <v>13</v>
      </c>
      <c r="B71" s="39" t="s">
        <v>77</v>
      </c>
      <c r="C71" s="26">
        <v>85.028759000000008</v>
      </c>
      <c r="D71" s="27"/>
      <c r="E71" s="73"/>
      <c r="F71" s="29">
        <v>789066.88352000003</v>
      </c>
      <c r="G71" s="30"/>
      <c r="H71" s="31"/>
      <c r="I71" s="29">
        <v>131606</v>
      </c>
      <c r="J71" s="30">
        <v>132000</v>
      </c>
      <c r="K71" s="28">
        <v>-2.9893098032669971E-3</v>
      </c>
      <c r="L71" s="29">
        <v>251283</v>
      </c>
      <c r="M71" s="30">
        <v>258514</v>
      </c>
      <c r="N71" s="30">
        <v>274000</v>
      </c>
      <c r="O71" s="30">
        <v>232153</v>
      </c>
      <c r="P71" s="30"/>
      <c r="Q71" s="31"/>
      <c r="R71" s="29">
        <v>2955.2706984703841</v>
      </c>
      <c r="S71" s="30">
        <v>3040.3125135579126</v>
      </c>
      <c r="T71" s="30">
        <v>3222.4391279190604</v>
      </c>
      <c r="U71" s="30">
        <v>2730.2879958532617</v>
      </c>
      <c r="V71" s="32"/>
      <c r="W71" s="102"/>
      <c r="X71" s="103">
        <v>0.31845589423172249</v>
      </c>
      <c r="Y71" s="35">
        <v>0.32761988292649918</v>
      </c>
      <c r="Z71" s="35">
        <v>0.34724559568093327</v>
      </c>
      <c r="AA71" s="35">
        <v>0.29421206851867043</v>
      </c>
      <c r="AB71" s="35"/>
      <c r="AC71" s="28"/>
      <c r="AD71" s="36">
        <v>1.9093582359466894</v>
      </c>
      <c r="AE71" s="37">
        <v>1.9643025393978999</v>
      </c>
      <c r="AF71" s="37">
        <v>2.0819719465677857</v>
      </c>
      <c r="AG71" s="37">
        <v>1.7640001215750041</v>
      </c>
      <c r="AH71" s="35"/>
      <c r="AI71" s="28"/>
      <c r="AJ71" s="1"/>
      <c r="AK71" s="1"/>
      <c r="AL71" s="1"/>
    </row>
    <row r="72" spans="1:38">
      <c r="A72" s="13">
        <v>14</v>
      </c>
      <c r="B72" s="39" t="s">
        <v>78</v>
      </c>
      <c r="C72" s="26">
        <v>4.982907</v>
      </c>
      <c r="D72" s="27"/>
      <c r="E72" s="73"/>
      <c r="F72" s="29">
        <v>65674.714259999993</v>
      </c>
      <c r="G72" s="30"/>
      <c r="H72" s="31"/>
      <c r="I72" s="29">
        <v>5912</v>
      </c>
      <c r="J72" s="30">
        <v>5910</v>
      </c>
      <c r="K72" s="28">
        <v>3.383522246658772E-4</v>
      </c>
      <c r="L72" s="29">
        <v>2954</v>
      </c>
      <c r="M72" s="30">
        <v>3900</v>
      </c>
      <c r="N72" s="30">
        <v>1170</v>
      </c>
      <c r="O72" s="30">
        <v>2920</v>
      </c>
      <c r="P72" s="30"/>
      <c r="Q72" s="31"/>
      <c r="R72" s="29">
        <v>592.8266371417327</v>
      </c>
      <c r="S72" s="30">
        <v>782.6756549941631</v>
      </c>
      <c r="T72" s="30">
        <v>234.80269649824891</v>
      </c>
      <c r="U72" s="30">
        <v>586.00331091870669</v>
      </c>
      <c r="V72" s="32"/>
      <c r="W72" s="102"/>
      <c r="X72" s="103">
        <v>4.4979259267202788E-2</v>
      </c>
      <c r="Y72" s="35">
        <v>5.938358535615805E-2</v>
      </c>
      <c r="Z72" s="35">
        <v>1.7815075606847416E-2</v>
      </c>
      <c r="AA72" s="35">
        <v>4.4461556215379873E-2</v>
      </c>
      <c r="AB72" s="35"/>
      <c r="AC72" s="28"/>
      <c r="AD72" s="36">
        <v>0.49966170500676588</v>
      </c>
      <c r="AE72" s="37">
        <v>0.65967523680649531</v>
      </c>
      <c r="AF72" s="37">
        <v>0.19790257104194858</v>
      </c>
      <c r="AG72" s="37">
        <v>0.49391069012178618</v>
      </c>
      <c r="AH72" s="35"/>
      <c r="AI72" s="28"/>
      <c r="AJ72" s="1"/>
      <c r="AK72" s="1"/>
      <c r="AL72" s="1"/>
    </row>
    <row r="73" spans="1:38">
      <c r="A73" s="13">
        <v>15</v>
      </c>
      <c r="B73" s="39" t="s">
        <v>79</v>
      </c>
      <c r="C73" s="26">
        <v>126.050804</v>
      </c>
      <c r="D73" s="27"/>
      <c r="E73" s="73"/>
      <c r="F73" s="29">
        <v>2763033.6236800002</v>
      </c>
      <c r="G73" s="30"/>
      <c r="H73" s="31"/>
      <c r="I73" s="29">
        <v>18389</v>
      </c>
      <c r="J73" s="30">
        <v>18400</v>
      </c>
      <c r="K73" s="28">
        <v>-5.9800483840278347E-4</v>
      </c>
      <c r="L73" s="29">
        <v>-13147</v>
      </c>
      <c r="M73" s="30">
        <v>15873</v>
      </c>
      <c r="N73" s="30">
        <v>111000</v>
      </c>
      <c r="O73" s="30">
        <v>-19469</v>
      </c>
      <c r="P73" s="30"/>
      <c r="Q73" s="31"/>
      <c r="R73" s="29">
        <v>-104.29921573526813</v>
      </c>
      <c r="S73" s="30">
        <v>125.92541654871158</v>
      </c>
      <c r="T73" s="30">
        <v>880.59731852245864</v>
      </c>
      <c r="U73" s="30">
        <v>-154.45359634516888</v>
      </c>
      <c r="V73" s="32"/>
      <c r="W73" s="102"/>
      <c r="X73" s="103">
        <v>-4.7581759003315757E-3</v>
      </c>
      <c r="Y73" s="35">
        <v>5.7447726527696885E-3</v>
      </c>
      <c r="Z73" s="35">
        <v>4.0173235334053765E-2</v>
      </c>
      <c r="AA73" s="35">
        <v>-7.0462407091774126E-3</v>
      </c>
      <c r="AB73" s="35"/>
      <c r="AC73" s="28"/>
      <c r="AD73" s="36">
        <v>-0.71493827831856005</v>
      </c>
      <c r="AE73" s="37">
        <v>0.86317907444668007</v>
      </c>
      <c r="AF73" s="37">
        <v>6.0362173038229372</v>
      </c>
      <c r="AG73" s="37">
        <v>-1.0587307629561151</v>
      </c>
      <c r="AH73" s="35"/>
      <c r="AI73" s="28"/>
      <c r="AJ73" s="1"/>
      <c r="AK73" s="1"/>
      <c r="AL73" s="1"/>
    </row>
    <row r="74" spans="1:38">
      <c r="A74" s="13">
        <v>16</v>
      </c>
      <c r="B74" s="39" t="s">
        <v>80</v>
      </c>
      <c r="C74" s="26">
        <v>18.994962000000001</v>
      </c>
      <c r="D74" s="27"/>
      <c r="E74" s="73"/>
      <c r="F74" s="29">
        <v>287963.62391999998</v>
      </c>
      <c r="G74" s="30"/>
      <c r="H74" s="31"/>
      <c r="I74" s="29">
        <v>18211</v>
      </c>
      <c r="J74" s="30">
        <v>12900</v>
      </c>
      <c r="K74" s="28">
        <v>0.34142264793802835</v>
      </c>
      <c r="L74" s="29">
        <v>80686</v>
      </c>
      <c r="M74" s="30">
        <v>81946</v>
      </c>
      <c r="N74" s="30">
        <v>49000</v>
      </c>
      <c r="O74" s="30">
        <v>76214</v>
      </c>
      <c r="P74" s="30"/>
      <c r="Q74" s="31"/>
      <c r="R74" s="29">
        <v>4247.7579054909402</v>
      </c>
      <c r="S74" s="30">
        <v>4314.0912837835631</v>
      </c>
      <c r="T74" s="30">
        <v>2579.6313780464525</v>
      </c>
      <c r="U74" s="30">
        <v>4012.3270580904555</v>
      </c>
      <c r="V74" s="32"/>
      <c r="W74" s="102"/>
      <c r="X74" s="103">
        <v>0.28019511249940238</v>
      </c>
      <c r="Y74" s="35">
        <v>0.28457066515722712</v>
      </c>
      <c r="Z74" s="35">
        <v>0.1701603811376288</v>
      </c>
      <c r="AA74" s="35">
        <v>0.26466537322496414</v>
      </c>
      <c r="AB74" s="35"/>
      <c r="AC74" s="28"/>
      <c r="AD74" s="36">
        <v>4.4306188567349407</v>
      </c>
      <c r="AE74" s="37">
        <v>4.49980780846741</v>
      </c>
      <c r="AF74" s="37">
        <v>2.6906814562626984</v>
      </c>
      <c r="AG74" s="37">
        <v>4.1850529899511288</v>
      </c>
      <c r="AH74" s="35"/>
      <c r="AI74" s="28"/>
      <c r="AJ74" s="1"/>
      <c r="AK74" s="1"/>
      <c r="AL74" s="1"/>
    </row>
    <row r="75" spans="1:38">
      <c r="A75" s="13">
        <v>17</v>
      </c>
      <c r="B75" s="39" t="s">
        <v>81</v>
      </c>
      <c r="C75" s="26">
        <v>6.6283560000000001</v>
      </c>
      <c r="D75" s="27"/>
      <c r="E75" s="73"/>
      <c r="F75" s="29">
        <v>70393.140719999996</v>
      </c>
      <c r="G75" s="30"/>
      <c r="H75" s="31"/>
      <c r="I75" s="29">
        <v>2802</v>
      </c>
      <c r="J75" s="30">
        <v>2800</v>
      </c>
      <c r="K75" s="28">
        <v>7.140307033202428E-4</v>
      </c>
      <c r="L75" s="29">
        <v>14532</v>
      </c>
      <c r="M75" s="30">
        <v>13906</v>
      </c>
      <c r="N75" s="30">
        <v>22600</v>
      </c>
      <c r="O75" s="30">
        <v>12313</v>
      </c>
      <c r="P75" s="30"/>
      <c r="Q75" s="31"/>
      <c r="R75" s="29">
        <v>2192.3988391691696</v>
      </c>
      <c r="S75" s="30">
        <v>2097.9561146082074</v>
      </c>
      <c r="T75" s="30">
        <v>3409.5935704117278</v>
      </c>
      <c r="U75" s="30">
        <v>1857.6250279858232</v>
      </c>
      <c r="V75" s="32"/>
      <c r="W75" s="102"/>
      <c r="X75" s="103">
        <v>0.20644056865999716</v>
      </c>
      <c r="Y75" s="35">
        <v>0.19754765674276908</v>
      </c>
      <c r="Z75" s="35">
        <v>0.32105400851334542</v>
      </c>
      <c r="AA75" s="35">
        <v>0.1749176109214523</v>
      </c>
      <c r="AB75" s="35"/>
      <c r="AC75" s="28"/>
      <c r="AD75" s="36">
        <v>5.1862955032119915</v>
      </c>
      <c r="AE75" s="37">
        <v>4.9628836545324768</v>
      </c>
      <c r="AF75" s="37">
        <v>8.0656673804425409</v>
      </c>
      <c r="AG75" s="37">
        <v>4.3943611705924344</v>
      </c>
      <c r="AH75" s="35"/>
      <c r="AI75" s="28"/>
      <c r="AJ75" s="1"/>
      <c r="AK75" s="1"/>
      <c r="AL75" s="1"/>
    </row>
    <row r="76" spans="1:38">
      <c r="A76" s="13">
        <v>18</v>
      </c>
      <c r="B76" s="39" t="s">
        <v>82</v>
      </c>
      <c r="C76" s="26">
        <v>6.7691460000000001</v>
      </c>
      <c r="D76" s="27"/>
      <c r="E76" s="73"/>
      <c r="F76" s="29">
        <v>88540.429680000001</v>
      </c>
      <c r="G76" s="30"/>
      <c r="H76" s="31"/>
      <c r="I76" s="29">
        <v>9119</v>
      </c>
      <c r="J76" s="30">
        <v>9120</v>
      </c>
      <c r="K76" s="28">
        <v>-1.0965513460167772E-4</v>
      </c>
      <c r="L76" s="29">
        <v>15149</v>
      </c>
      <c r="M76" s="30">
        <v>14111</v>
      </c>
      <c r="N76" s="30">
        <v>36100</v>
      </c>
      <c r="O76" s="30">
        <v>18518</v>
      </c>
      <c r="P76" s="30"/>
      <c r="Q76" s="31"/>
      <c r="R76" s="29">
        <v>2237.948479763917</v>
      </c>
      <c r="S76" s="30">
        <v>2084.6056504025764</v>
      </c>
      <c r="T76" s="30">
        <v>5333.021329426193</v>
      </c>
      <c r="U76" s="30">
        <v>2735.6478941361288</v>
      </c>
      <c r="V76" s="32"/>
      <c r="W76" s="102"/>
      <c r="X76" s="103">
        <v>0.17109697857522302</v>
      </c>
      <c r="Y76" s="35">
        <v>0.15937352067297986</v>
      </c>
      <c r="Z76" s="35">
        <v>0.40772334322830223</v>
      </c>
      <c r="AA76" s="35">
        <v>0.20914739251805267</v>
      </c>
      <c r="AB76" s="35"/>
      <c r="AC76" s="28"/>
      <c r="AD76" s="36">
        <v>1.6612567167452572</v>
      </c>
      <c r="AE76" s="37">
        <v>1.5474284461015462</v>
      </c>
      <c r="AF76" s="37">
        <v>3.9587674087070952</v>
      </c>
      <c r="AG76" s="37">
        <v>2.0307051211755676</v>
      </c>
      <c r="AH76" s="35"/>
      <c r="AI76" s="28"/>
      <c r="AJ76" s="1"/>
      <c r="AK76" s="1"/>
      <c r="AL76" s="1"/>
    </row>
    <row r="77" spans="1:38">
      <c r="A77" s="13">
        <v>19</v>
      </c>
      <c r="B77" s="39" t="s">
        <v>83</v>
      </c>
      <c r="C77" s="26">
        <v>0.44278400000000001</v>
      </c>
      <c r="D77" s="27"/>
      <c r="E77" s="73"/>
      <c r="F77" s="29">
        <v>7624.7404799999995</v>
      </c>
      <c r="G77" s="30"/>
      <c r="H77" s="31"/>
      <c r="I77" s="29">
        <v>476</v>
      </c>
      <c r="J77" s="30">
        <v>476</v>
      </c>
      <c r="K77" s="28">
        <v>0</v>
      </c>
      <c r="L77" s="29">
        <v>405</v>
      </c>
      <c r="M77" s="30">
        <v>500</v>
      </c>
      <c r="N77" s="30">
        <v>735</v>
      </c>
      <c r="O77" s="30">
        <v>477</v>
      </c>
      <c r="P77" s="30"/>
      <c r="Q77" s="31"/>
      <c r="R77" s="29">
        <v>914.66719664667198</v>
      </c>
      <c r="S77" s="30">
        <v>1129.2187612921875</v>
      </c>
      <c r="T77" s="30">
        <v>1659.9515790995158</v>
      </c>
      <c r="U77" s="30">
        <v>1077.2746982727469</v>
      </c>
      <c r="V77" s="32"/>
      <c r="W77" s="102"/>
      <c r="X77" s="103">
        <v>5.3116561942315448E-2</v>
      </c>
      <c r="Y77" s="35">
        <v>6.5576002397920302E-2</v>
      </c>
      <c r="Z77" s="35">
        <v>9.6396723524942857E-2</v>
      </c>
      <c r="AA77" s="35">
        <v>6.2559506287615974E-2</v>
      </c>
      <c r="AB77" s="35"/>
      <c r="AC77" s="28"/>
      <c r="AD77" s="36">
        <v>0.85084033613445376</v>
      </c>
      <c r="AE77" s="37">
        <v>1.0504201680672269</v>
      </c>
      <c r="AF77" s="37">
        <v>1.5441176470588236</v>
      </c>
      <c r="AG77" s="37">
        <v>1.0021008403361344</v>
      </c>
      <c r="AH77" s="35"/>
      <c r="AI77" s="28"/>
      <c r="AJ77" s="1"/>
      <c r="AK77" s="1"/>
      <c r="AL77" s="1"/>
    </row>
    <row r="78" spans="1:38">
      <c r="A78" s="13">
        <v>20</v>
      </c>
      <c r="B78" s="39" t="s">
        <v>84</v>
      </c>
      <c r="C78" s="26">
        <v>1.273433</v>
      </c>
      <c r="D78" s="27"/>
      <c r="E78" s="73"/>
      <c r="F78" s="29">
        <v>21368.205740000001</v>
      </c>
      <c r="G78" s="30"/>
      <c r="H78" s="31"/>
      <c r="I78" s="29">
        <v>786</v>
      </c>
      <c r="J78" s="30">
        <v>762</v>
      </c>
      <c r="K78" s="28">
        <v>3.1007751937984496E-2</v>
      </c>
      <c r="L78" s="29">
        <v>1097</v>
      </c>
      <c r="M78" s="30">
        <v>1315</v>
      </c>
      <c r="N78" s="30">
        <v>659</v>
      </c>
      <c r="O78" s="30">
        <v>942</v>
      </c>
      <c r="P78" s="30"/>
      <c r="Q78" s="31"/>
      <c r="R78" s="29">
        <v>861.45089690623695</v>
      </c>
      <c r="S78" s="30">
        <v>1032.6416858994544</v>
      </c>
      <c r="T78" s="30">
        <v>517.49876122261628</v>
      </c>
      <c r="U78" s="30">
        <v>739.73267537436209</v>
      </c>
      <c r="V78" s="32"/>
      <c r="W78" s="102"/>
      <c r="X78" s="103">
        <v>5.1337955715508754E-2</v>
      </c>
      <c r="Y78" s="35">
        <v>6.1540028957059262E-2</v>
      </c>
      <c r="Z78" s="35">
        <v>3.0840212230191677E-2</v>
      </c>
      <c r="AA78" s="35">
        <v>4.4084188043764128E-2</v>
      </c>
      <c r="AB78" s="35"/>
      <c r="AC78" s="28"/>
      <c r="AD78" s="36">
        <v>1.3956743002544529</v>
      </c>
      <c r="AE78" s="37">
        <v>1.6730279898218829</v>
      </c>
      <c r="AF78" s="37">
        <v>0.83842239185750633</v>
      </c>
      <c r="AG78" s="37">
        <v>1.1984732824427482</v>
      </c>
      <c r="AH78" s="35"/>
      <c r="AI78" s="28"/>
      <c r="AJ78" s="1"/>
      <c r="AK78" s="1"/>
      <c r="AL78" s="1"/>
    </row>
    <row r="79" spans="1:38">
      <c r="A79" s="13">
        <v>21</v>
      </c>
      <c r="B79" s="39" t="s">
        <v>85</v>
      </c>
      <c r="C79" s="26">
        <v>130.262216</v>
      </c>
      <c r="D79" s="27"/>
      <c r="E79" s="73"/>
      <c r="F79" s="29">
        <v>1539699.3931200001</v>
      </c>
      <c r="G79" s="30"/>
      <c r="H79" s="31"/>
      <c r="I79" s="29">
        <v>299428</v>
      </c>
      <c r="J79" s="30">
        <v>418000</v>
      </c>
      <c r="K79" s="28">
        <v>-0.3305474556331785</v>
      </c>
      <c r="L79" s="29">
        <v>606476</v>
      </c>
      <c r="M79" s="30">
        <v>616288</v>
      </c>
      <c r="N79" s="30">
        <v>798000</v>
      </c>
      <c r="O79" s="30">
        <v>626219</v>
      </c>
      <c r="P79" s="30"/>
      <c r="Q79" s="31"/>
      <c r="R79" s="29">
        <v>4655.8090183265422</v>
      </c>
      <c r="S79" s="30">
        <v>4731.1340074239179</v>
      </c>
      <c r="T79" s="30">
        <v>6126.104902130638</v>
      </c>
      <c r="U79" s="30">
        <v>4807.3725384803838</v>
      </c>
      <c r="V79" s="32"/>
      <c r="W79" s="102"/>
      <c r="X79" s="103">
        <v>0.39389247193963972</v>
      </c>
      <c r="Y79" s="35">
        <v>0.40026514445210809</v>
      </c>
      <c r="Z79" s="35">
        <v>0.51828298664387795</v>
      </c>
      <c r="AA79" s="35">
        <v>0.40671510477837419</v>
      </c>
      <c r="AB79" s="35"/>
      <c r="AC79" s="28"/>
      <c r="AD79" s="36">
        <v>2.025448521848324</v>
      </c>
      <c r="AE79" s="37">
        <v>2.0582176683543287</v>
      </c>
      <c r="AF79" s="37">
        <v>2.6650814219111103</v>
      </c>
      <c r="AG79" s="37">
        <v>2.0913842392828994</v>
      </c>
      <c r="AH79" s="35"/>
      <c r="AI79" s="28"/>
      <c r="AJ79" s="1"/>
      <c r="AK79" s="1"/>
      <c r="AL79" s="1"/>
    </row>
    <row r="80" spans="1:38">
      <c r="A80" s="13">
        <v>22</v>
      </c>
      <c r="B80" s="39" t="s">
        <v>86</v>
      </c>
      <c r="C80" s="26">
        <v>4.024019</v>
      </c>
      <c r="D80" s="27"/>
      <c r="E80" s="73"/>
      <c r="F80" s="29">
        <v>89494.182559999987</v>
      </c>
      <c r="G80" s="30"/>
      <c r="H80" s="31"/>
      <c r="I80" s="29">
        <v>10275</v>
      </c>
      <c r="J80" s="30">
        <v>10300</v>
      </c>
      <c r="K80" s="28">
        <v>-2.4301336573511541E-3</v>
      </c>
      <c r="L80" s="29">
        <v>15702</v>
      </c>
      <c r="M80" s="30">
        <v>16491</v>
      </c>
      <c r="N80" s="30">
        <v>16500</v>
      </c>
      <c r="O80" s="30">
        <v>18158</v>
      </c>
      <c r="P80" s="30"/>
      <c r="Q80" s="31"/>
      <c r="R80" s="29">
        <v>3902.0690508668076</v>
      </c>
      <c r="S80" s="30">
        <v>4098.1416837246543</v>
      </c>
      <c r="T80" s="30">
        <v>4100.3782536812078</v>
      </c>
      <c r="U80" s="30">
        <v>4512.4041412329316</v>
      </c>
      <c r="V80" s="32"/>
      <c r="W80" s="102"/>
      <c r="X80" s="103">
        <v>0.17545274509293202</v>
      </c>
      <c r="Y80" s="35">
        <v>0.18426896059913017</v>
      </c>
      <c r="Z80" s="35">
        <v>0.18436952579501836</v>
      </c>
      <c r="AA80" s="35">
        <v>0.20289586965975415</v>
      </c>
      <c r="AB80" s="35"/>
      <c r="AC80" s="28"/>
      <c r="AD80" s="36">
        <v>1.5281751824817518</v>
      </c>
      <c r="AE80" s="37">
        <v>1.604963503649635</v>
      </c>
      <c r="AF80" s="37">
        <v>1.6058394160583942</v>
      </c>
      <c r="AG80" s="37">
        <v>1.7672019464720194</v>
      </c>
      <c r="AH80" s="35"/>
      <c r="AI80" s="28"/>
      <c r="AJ80" s="1"/>
      <c r="AK80" s="1"/>
      <c r="AL80" s="1"/>
    </row>
    <row r="81" spans="1:38">
      <c r="A81" s="13">
        <v>23</v>
      </c>
      <c r="B81" s="39" t="s">
        <v>87</v>
      </c>
      <c r="C81" s="26">
        <v>3.9511000000000004E-2</v>
      </c>
      <c r="D81" s="27"/>
      <c r="E81" s="73"/>
      <c r="F81" s="29">
        <v>1101.5666800000001</v>
      </c>
      <c r="G81" s="30"/>
      <c r="H81" s="31"/>
      <c r="I81" s="29">
        <v>38</v>
      </c>
      <c r="J81" s="30">
        <v>38</v>
      </c>
      <c r="K81" s="28">
        <v>0</v>
      </c>
      <c r="L81" s="29">
        <v>134</v>
      </c>
      <c r="M81" s="30">
        <v>164</v>
      </c>
      <c r="N81" s="30">
        <v>53</v>
      </c>
      <c r="O81" s="30">
        <v>64</v>
      </c>
      <c r="P81" s="30"/>
      <c r="Q81" s="31"/>
      <c r="R81" s="29">
        <v>3391.4606059072153</v>
      </c>
      <c r="S81" s="30">
        <v>4150.7428311103231</v>
      </c>
      <c r="T81" s="30">
        <v>1341.3985978588239</v>
      </c>
      <c r="U81" s="30">
        <v>1619.8020804332969</v>
      </c>
      <c r="V81" s="32"/>
      <c r="W81" s="102"/>
      <c r="X81" s="103">
        <v>0.12164492847586855</v>
      </c>
      <c r="Y81" s="35">
        <v>0.14887886768688391</v>
      </c>
      <c r="Z81" s="35">
        <v>4.8113292606127116E-2</v>
      </c>
      <c r="AA81" s="35">
        <v>5.8099070316832743E-2</v>
      </c>
      <c r="AB81" s="35"/>
      <c r="AC81" s="28"/>
      <c r="AD81" s="36">
        <v>3.5263157894736841</v>
      </c>
      <c r="AE81" s="37">
        <v>4.3157894736842106</v>
      </c>
      <c r="AF81" s="37">
        <v>1.3947368421052631</v>
      </c>
      <c r="AG81" s="37">
        <v>1.6842105263157894</v>
      </c>
      <c r="AH81" s="35"/>
      <c r="AI81" s="28"/>
      <c r="AJ81" s="1"/>
      <c r="AK81" s="1"/>
      <c r="AL81" s="1"/>
    </row>
    <row r="82" spans="1:38">
      <c r="A82" s="13">
        <v>24</v>
      </c>
      <c r="B82" s="39" t="s">
        <v>88</v>
      </c>
      <c r="C82" s="26">
        <v>3.3292890000000002</v>
      </c>
      <c r="D82" s="27"/>
      <c r="E82" s="73"/>
      <c r="F82" s="29">
        <v>48873.962520000001</v>
      </c>
      <c r="G82" s="30"/>
      <c r="H82" s="31"/>
      <c r="I82" s="29">
        <v>2059</v>
      </c>
      <c r="J82" s="30">
        <v>2060</v>
      </c>
      <c r="K82" s="28">
        <v>-4.8555474629764507E-4</v>
      </c>
      <c r="L82" s="29">
        <v>721</v>
      </c>
      <c r="M82" s="30">
        <v>1088</v>
      </c>
      <c r="N82" s="30">
        <v>5600</v>
      </c>
      <c r="O82" s="30">
        <v>6</v>
      </c>
      <c r="P82" s="30"/>
      <c r="Q82" s="31"/>
      <c r="R82" s="29">
        <v>216.56275559135898</v>
      </c>
      <c r="S82" s="30">
        <v>326.79650219611455</v>
      </c>
      <c r="T82" s="30">
        <v>1682.04082012706</v>
      </c>
      <c r="U82" s="30">
        <v>1.8021865929932785</v>
      </c>
      <c r="V82" s="32"/>
      <c r="W82" s="102"/>
      <c r="X82" s="103">
        <v>1.4752231307313284E-2</v>
      </c>
      <c r="Y82" s="35">
        <v>2.2261342111451945E-2</v>
      </c>
      <c r="Z82" s="35">
        <v>0.1145804373383556</v>
      </c>
      <c r="AA82" s="35">
        <v>1.2276475429109527E-4</v>
      </c>
      <c r="AB82" s="35"/>
      <c r="AC82" s="28"/>
      <c r="AD82" s="36">
        <v>0.35016998542982031</v>
      </c>
      <c r="AE82" s="37">
        <v>0.52841185041282179</v>
      </c>
      <c r="AF82" s="37">
        <v>2.719766877124818</v>
      </c>
      <c r="AG82" s="37">
        <v>2.9140359397765905E-3</v>
      </c>
      <c r="AH82" s="35"/>
      <c r="AI82" s="28"/>
      <c r="AJ82" s="1"/>
      <c r="AK82" s="1"/>
      <c r="AL82" s="1"/>
    </row>
    <row r="83" spans="1:38">
      <c r="A83" s="13">
        <v>25</v>
      </c>
      <c r="B83" s="39" t="s">
        <v>89</v>
      </c>
      <c r="C83" s="26">
        <v>0.62805299999999997</v>
      </c>
      <c r="D83" s="27"/>
      <c r="E83" s="73"/>
      <c r="F83" s="29">
        <v>13754.360700000001</v>
      </c>
      <c r="G83" s="30"/>
      <c r="H83" s="31"/>
      <c r="I83" s="29">
        <v>2411</v>
      </c>
      <c r="J83" s="30">
        <v>2410</v>
      </c>
      <c r="K83" s="28">
        <v>4.1485169052063887E-4</v>
      </c>
      <c r="L83" s="29">
        <v>2632</v>
      </c>
      <c r="M83" s="30">
        <v>3534</v>
      </c>
      <c r="N83" s="30">
        <v>4080</v>
      </c>
      <c r="O83" s="30">
        <v>3910</v>
      </c>
      <c r="P83" s="30"/>
      <c r="Q83" s="31"/>
      <c r="R83" s="29">
        <v>4190.7291263635398</v>
      </c>
      <c r="S83" s="30">
        <v>5626.9136521917735</v>
      </c>
      <c r="T83" s="30">
        <v>6496.2670347884659</v>
      </c>
      <c r="U83" s="30">
        <v>6225.58924167228</v>
      </c>
      <c r="V83" s="32"/>
      <c r="W83" s="102"/>
      <c r="X83" s="103">
        <v>0.1913574943544995</v>
      </c>
      <c r="Y83" s="35">
        <v>0.25693669644711292</v>
      </c>
      <c r="Z83" s="35">
        <v>0.29663319793554632</v>
      </c>
      <c r="AA83" s="35">
        <v>0.28427348135489855</v>
      </c>
      <c r="AB83" s="35"/>
      <c r="AC83" s="28"/>
      <c r="AD83" s="36">
        <v>1.0916632102861883</v>
      </c>
      <c r="AE83" s="37">
        <v>1.4657818332642056</v>
      </c>
      <c r="AF83" s="37">
        <v>1.6922438822065533</v>
      </c>
      <c r="AG83" s="37">
        <v>1.6217337204479469</v>
      </c>
      <c r="AH83" s="35"/>
      <c r="AI83" s="28"/>
      <c r="AJ83" s="1"/>
      <c r="AK83" s="1"/>
      <c r="AL83" s="1"/>
    </row>
    <row r="84" spans="1:38">
      <c r="A84" s="13">
        <v>26</v>
      </c>
      <c r="B84" s="39" t="s">
        <v>90</v>
      </c>
      <c r="C84" s="26">
        <v>2.0826579999999999</v>
      </c>
      <c r="D84" s="27"/>
      <c r="E84" s="73"/>
      <c r="F84" s="29">
        <v>46526.579720000002</v>
      </c>
      <c r="G84" s="30"/>
      <c r="H84" s="31"/>
      <c r="I84" s="29">
        <v>7960</v>
      </c>
      <c r="J84" s="30">
        <v>7960</v>
      </c>
      <c r="K84" s="28">
        <v>0</v>
      </c>
      <c r="L84" s="29">
        <v>14242</v>
      </c>
      <c r="M84" s="30">
        <v>15407</v>
      </c>
      <c r="N84" s="30">
        <v>20200</v>
      </c>
      <c r="O84" s="30">
        <v>15358</v>
      </c>
      <c r="P84" s="30"/>
      <c r="Q84" s="31"/>
      <c r="R84" s="29">
        <v>6838.3767282002136</v>
      </c>
      <c r="S84" s="30">
        <v>7397.7580572518391</v>
      </c>
      <c r="T84" s="30">
        <v>9699.1440745432046</v>
      </c>
      <c r="U84" s="30">
        <v>7374.2304305363632</v>
      </c>
      <c r="V84" s="32"/>
      <c r="W84" s="102"/>
      <c r="X84" s="103">
        <v>0.30610459839750281</v>
      </c>
      <c r="Y84" s="35">
        <v>0.33114404911601786</v>
      </c>
      <c r="Z84" s="35">
        <v>0.43416043305923024</v>
      </c>
      <c r="AA84" s="35">
        <v>0.33009088766948802</v>
      </c>
      <c r="AB84" s="35"/>
      <c r="AC84" s="28"/>
      <c r="AD84" s="36">
        <v>1.7891959798994974</v>
      </c>
      <c r="AE84" s="37">
        <v>1.9355527638190955</v>
      </c>
      <c r="AF84" s="37">
        <v>2.5376884422110555</v>
      </c>
      <c r="AG84" s="37">
        <v>1.9293969849246231</v>
      </c>
      <c r="AH84" s="35"/>
      <c r="AI84" s="28"/>
      <c r="AJ84" s="1"/>
      <c r="AK84" s="1"/>
      <c r="AL84" s="1"/>
    </row>
    <row r="85" spans="1:38">
      <c r="A85" s="13">
        <v>27</v>
      </c>
      <c r="B85" s="39" t="s">
        <v>91</v>
      </c>
      <c r="C85" s="26">
        <v>5.2233749999999999</v>
      </c>
      <c r="D85" s="27"/>
      <c r="E85" s="73"/>
      <c r="F85" s="29">
        <v>28206.224999999999</v>
      </c>
      <c r="G85" s="30"/>
      <c r="H85" s="31"/>
      <c r="I85" s="29">
        <v>4116</v>
      </c>
      <c r="J85" s="30">
        <v>4120</v>
      </c>
      <c r="K85" s="28">
        <v>-9.7134531325886349E-4</v>
      </c>
      <c r="L85" s="29">
        <v>4205</v>
      </c>
      <c r="M85" s="30">
        <v>4332</v>
      </c>
      <c r="N85" s="30">
        <v>12300</v>
      </c>
      <c r="O85" s="30">
        <v>11502</v>
      </c>
      <c r="P85" s="30"/>
      <c r="Q85" s="31"/>
      <c r="R85" s="29">
        <v>805.03505875032909</v>
      </c>
      <c r="S85" s="30">
        <v>829.34884054849601</v>
      </c>
      <c r="T85" s="30">
        <v>2354.7993395075023</v>
      </c>
      <c r="U85" s="30">
        <v>2202.0245530906741</v>
      </c>
      <c r="V85" s="32"/>
      <c r="W85" s="102"/>
      <c r="X85" s="103">
        <v>0.14908056643524611</v>
      </c>
      <c r="Y85" s="35">
        <v>0.15358311862009186</v>
      </c>
      <c r="Z85" s="35">
        <v>0.43607395176064861</v>
      </c>
      <c r="AA85" s="35">
        <v>0.40778232464642117</v>
      </c>
      <c r="AB85" s="35"/>
      <c r="AC85" s="28"/>
      <c r="AD85" s="36">
        <v>1.0216229348882411</v>
      </c>
      <c r="AE85" s="37">
        <v>1.0524781341107872</v>
      </c>
      <c r="AF85" s="37">
        <v>2.9883381924198251</v>
      </c>
      <c r="AG85" s="37">
        <v>2.7944606413994171</v>
      </c>
      <c r="AH85" s="35"/>
      <c r="AI85" s="28"/>
      <c r="AJ85" s="1"/>
      <c r="AK85" s="1"/>
      <c r="AL85" s="1"/>
    </row>
    <row r="86" spans="1:38">
      <c r="A86" s="13">
        <v>28</v>
      </c>
      <c r="B86" s="39" t="s">
        <v>92</v>
      </c>
      <c r="C86" s="26">
        <v>4.3815789999999994</v>
      </c>
      <c r="D86" s="27"/>
      <c r="E86" s="73"/>
      <c r="F86" s="29">
        <v>41712.632079999996</v>
      </c>
      <c r="G86" s="30"/>
      <c r="H86" s="31"/>
      <c r="I86" s="29">
        <v>7428</v>
      </c>
      <c r="J86" s="30">
        <v>7430</v>
      </c>
      <c r="K86" s="28">
        <v>-2.6921523758244715E-4</v>
      </c>
      <c r="L86" s="29">
        <v>7498</v>
      </c>
      <c r="M86" s="30">
        <v>7375</v>
      </c>
      <c r="N86" s="30">
        <v>10200</v>
      </c>
      <c r="O86" s="30">
        <v>7643</v>
      </c>
      <c r="P86" s="30"/>
      <c r="Q86" s="31"/>
      <c r="R86" s="29">
        <v>1711.255234699637</v>
      </c>
      <c r="S86" s="30">
        <v>1683.183162964767</v>
      </c>
      <c r="T86" s="30">
        <v>2327.9278999648304</v>
      </c>
      <c r="U86" s="30">
        <v>1744.3483273952156</v>
      </c>
      <c r="V86" s="32"/>
      <c r="W86" s="102"/>
      <c r="X86" s="103">
        <v>0.17975370112391145</v>
      </c>
      <c r="Y86" s="35">
        <v>0.1768049540929377</v>
      </c>
      <c r="Z86" s="35">
        <v>0.24453024159294437</v>
      </c>
      <c r="AA86" s="35">
        <v>0.18322986632302685</v>
      </c>
      <c r="AB86" s="35"/>
      <c r="AC86" s="28"/>
      <c r="AD86" s="36">
        <v>1.0094238018309101</v>
      </c>
      <c r="AE86" s="37">
        <v>0.99286483575659668</v>
      </c>
      <c r="AF86" s="37">
        <v>1.3731825525040389</v>
      </c>
      <c r="AG86" s="37">
        <v>1.0289445341949381</v>
      </c>
      <c r="AH86" s="35"/>
      <c r="AI86" s="28"/>
      <c r="AJ86" s="1"/>
      <c r="AK86" s="1"/>
      <c r="AL86" s="1"/>
    </row>
    <row r="87" spans="1:38">
      <c r="A87" s="13">
        <v>29</v>
      </c>
      <c r="B87" s="39" t="s">
        <v>93</v>
      </c>
      <c r="C87" s="26">
        <v>7.2196379999999998</v>
      </c>
      <c r="D87" s="27"/>
      <c r="E87" s="73"/>
      <c r="F87" s="29">
        <v>71185.630680000002</v>
      </c>
      <c r="G87" s="30"/>
      <c r="H87" s="31"/>
      <c r="I87" s="29">
        <v>16624</v>
      </c>
      <c r="J87" s="30">
        <v>16600</v>
      </c>
      <c r="K87" s="28">
        <v>1.4447387430772936E-3</v>
      </c>
      <c r="L87" s="29">
        <v>19863</v>
      </c>
      <c r="M87" s="30">
        <v>19481</v>
      </c>
      <c r="N87" s="30">
        <v>22500</v>
      </c>
      <c r="O87" s="30">
        <v>19817</v>
      </c>
      <c r="P87" s="30"/>
      <c r="Q87" s="31"/>
      <c r="R87" s="29">
        <v>2751.2459765988269</v>
      </c>
      <c r="S87" s="30">
        <v>2698.3347364507749</v>
      </c>
      <c r="T87" s="30">
        <v>3116.4997469402206</v>
      </c>
      <c r="U87" s="30">
        <v>2744.8744660050825</v>
      </c>
      <c r="V87" s="32"/>
      <c r="W87" s="102"/>
      <c r="X87" s="103">
        <v>0.27903103210941449</v>
      </c>
      <c r="Y87" s="35">
        <v>0.2736647805731009</v>
      </c>
      <c r="Z87" s="35">
        <v>0.31607502504464713</v>
      </c>
      <c r="AA87" s="35">
        <v>0.27838483428043431</v>
      </c>
      <c r="AB87" s="35"/>
      <c r="AC87" s="28"/>
      <c r="AD87" s="36">
        <v>1.1948387872954764</v>
      </c>
      <c r="AE87" s="37">
        <v>1.1718599615014438</v>
      </c>
      <c r="AF87" s="37">
        <v>1.3534648700673724</v>
      </c>
      <c r="AG87" s="37">
        <v>1.1920717035611164</v>
      </c>
      <c r="AH87" s="35"/>
      <c r="AI87" s="28"/>
      <c r="AJ87" s="1"/>
      <c r="AK87" s="1"/>
      <c r="AL87" s="1"/>
    </row>
    <row r="88" spans="1:38">
      <c r="A88" s="13">
        <v>30</v>
      </c>
      <c r="B88" s="39" t="s">
        <v>94</v>
      </c>
      <c r="C88" s="26">
        <v>33.359417999999998</v>
      </c>
      <c r="D88" s="27"/>
      <c r="E88" s="73"/>
      <c r="F88" s="29">
        <v>298900.38527999999</v>
      </c>
      <c r="G88" s="30"/>
      <c r="H88" s="31"/>
      <c r="I88" s="29">
        <v>202690</v>
      </c>
      <c r="J88" s="30">
        <v>203000</v>
      </c>
      <c r="K88" s="28">
        <v>-1.528260494466218E-3</v>
      </c>
      <c r="L88" s="29">
        <v>217194</v>
      </c>
      <c r="M88" s="30">
        <v>209350</v>
      </c>
      <c r="N88" s="30">
        <v>349000</v>
      </c>
      <c r="O88" s="30">
        <v>289667</v>
      </c>
      <c r="P88" s="30"/>
      <c r="Q88" s="31"/>
      <c r="R88" s="29">
        <v>6510.7250971824515</v>
      </c>
      <c r="S88" s="30">
        <v>6275.5891005052908</v>
      </c>
      <c r="T88" s="30">
        <v>10461.813212688543</v>
      </c>
      <c r="U88" s="30">
        <v>8683.2150369050214</v>
      </c>
      <c r="V88" s="32"/>
      <c r="W88" s="102"/>
      <c r="X88" s="103">
        <v>0.72664342602482712</v>
      </c>
      <c r="Y88" s="35">
        <v>0.70040056925282268</v>
      </c>
      <c r="Z88" s="35">
        <v>1.1676130817732748</v>
      </c>
      <c r="AA88" s="35">
        <v>0.96910882108314966</v>
      </c>
      <c r="AB88" s="35"/>
      <c r="AC88" s="28"/>
      <c r="AD88" s="36">
        <v>1.0715575509398589</v>
      </c>
      <c r="AE88" s="37">
        <v>1.0328580591050371</v>
      </c>
      <c r="AF88" s="37">
        <v>1.7218412353840842</v>
      </c>
      <c r="AG88" s="37">
        <v>1.4291134244412649</v>
      </c>
      <c r="AH88" s="35"/>
      <c r="AI88" s="28"/>
      <c r="AJ88" s="1"/>
      <c r="AK88" s="1"/>
      <c r="AL88" s="1"/>
    </row>
    <row r="89" spans="1:38">
      <c r="A89" s="13">
        <v>31</v>
      </c>
      <c r="B89" s="39" t="s">
        <v>95</v>
      </c>
      <c r="C89" s="26">
        <v>111.046913</v>
      </c>
      <c r="D89" s="27"/>
      <c r="E89" s="73"/>
      <c r="F89" s="29">
        <v>1265934.8082000001</v>
      </c>
      <c r="G89" s="30"/>
      <c r="H89" s="31"/>
      <c r="I89" s="29">
        <v>51504</v>
      </c>
      <c r="J89" s="30">
        <v>53000</v>
      </c>
      <c r="K89" s="28">
        <v>-2.8630483043711245E-2</v>
      </c>
      <c r="L89" s="29">
        <v>204234</v>
      </c>
      <c r="M89" s="30">
        <v>223349</v>
      </c>
      <c r="N89" s="30">
        <v>184000</v>
      </c>
      <c r="O89" s="30">
        <v>185255</v>
      </c>
      <c r="P89" s="30"/>
      <c r="Q89" s="31"/>
      <c r="R89" s="29">
        <v>1839.1686403745414</v>
      </c>
      <c r="S89" s="30">
        <v>2011.3030967371419</v>
      </c>
      <c r="T89" s="30">
        <v>1656.9573617953702</v>
      </c>
      <c r="U89" s="30">
        <v>1668.2588916271809</v>
      </c>
      <c r="V89" s="32"/>
      <c r="W89" s="102"/>
      <c r="X89" s="103">
        <v>0.16133058248899487</v>
      </c>
      <c r="Y89" s="35">
        <v>0.17643009620501246</v>
      </c>
      <c r="Z89" s="35">
        <v>0.14534713699959387</v>
      </c>
      <c r="AA89" s="35">
        <v>0.14633849926554218</v>
      </c>
      <c r="AB89" s="35"/>
      <c r="AC89" s="28"/>
      <c r="AD89" s="36">
        <v>3.9654007455731595</v>
      </c>
      <c r="AE89" s="37">
        <v>4.336536968002485</v>
      </c>
      <c r="AF89" s="37">
        <v>3.5725380552966759</v>
      </c>
      <c r="AG89" s="37">
        <v>3.5969050947499221</v>
      </c>
      <c r="AH89" s="35"/>
      <c r="AI89" s="28"/>
      <c r="AJ89" s="1"/>
      <c r="AK89" s="1"/>
      <c r="AL89" s="1"/>
    </row>
    <row r="90" spans="1:38">
      <c r="A90" s="13">
        <v>32</v>
      </c>
      <c r="B90" s="39" t="s">
        <v>96</v>
      </c>
      <c r="C90" s="26">
        <v>2.9305279999999998</v>
      </c>
      <c r="D90" s="27"/>
      <c r="E90" s="73"/>
      <c r="F90" s="29">
        <v>9026.0262399999992</v>
      </c>
      <c r="G90" s="30"/>
      <c r="H90" s="31"/>
      <c r="I90" s="29">
        <v>618</v>
      </c>
      <c r="J90" s="30">
        <v>618</v>
      </c>
      <c r="K90" s="28">
        <v>0</v>
      </c>
      <c r="L90" s="29">
        <v>920</v>
      </c>
      <c r="M90" s="30">
        <v>913</v>
      </c>
      <c r="N90" s="30">
        <v>1560</v>
      </c>
      <c r="O90" s="30">
        <v>1538</v>
      </c>
      <c r="P90" s="30"/>
      <c r="Q90" s="31"/>
      <c r="R90" s="29">
        <v>313.93660118586143</v>
      </c>
      <c r="S90" s="30">
        <v>311.54795313336029</v>
      </c>
      <c r="T90" s="30">
        <v>532.32728027167809</v>
      </c>
      <c r="U90" s="30">
        <v>524.82010067810313</v>
      </c>
      <c r="V90" s="32"/>
      <c r="W90" s="102"/>
      <c r="X90" s="103">
        <v>0.10192746791748747</v>
      </c>
      <c r="Y90" s="35">
        <v>0.10115193283550659</v>
      </c>
      <c r="Z90" s="35">
        <v>0.17283353255573963</v>
      </c>
      <c r="AA90" s="35">
        <v>0.17039613658379971</v>
      </c>
      <c r="AB90" s="35"/>
      <c r="AC90" s="28"/>
      <c r="AD90" s="36">
        <v>1.4886731391585761</v>
      </c>
      <c r="AE90" s="37">
        <v>1.477346278317152</v>
      </c>
      <c r="AF90" s="37">
        <v>2.5242718446601944</v>
      </c>
      <c r="AG90" s="37">
        <v>2.4886731391585761</v>
      </c>
      <c r="AH90" s="35"/>
      <c r="AI90" s="28"/>
      <c r="AJ90" s="1"/>
      <c r="AK90" s="1"/>
      <c r="AL90" s="1"/>
    </row>
    <row r="91" spans="1:38">
      <c r="A91" s="13">
        <v>33</v>
      </c>
      <c r="B91" s="39" t="s">
        <v>97</v>
      </c>
      <c r="C91" s="26">
        <v>19.127774000000002</v>
      </c>
      <c r="D91" s="27"/>
      <c r="E91" s="73"/>
      <c r="F91" s="29">
        <v>522570.78568000003</v>
      </c>
      <c r="G91" s="30"/>
      <c r="H91" s="31"/>
      <c r="I91" s="29">
        <v>58752</v>
      </c>
      <c r="J91" s="30">
        <v>58800</v>
      </c>
      <c r="K91" s="28">
        <v>-8.1665986116782364E-4</v>
      </c>
      <c r="L91" s="29">
        <v>108159</v>
      </c>
      <c r="M91" s="30">
        <v>115973</v>
      </c>
      <c r="N91" s="30">
        <v>119000</v>
      </c>
      <c r="O91" s="30">
        <v>106912</v>
      </c>
      <c r="P91" s="30"/>
      <c r="Q91" s="31"/>
      <c r="R91" s="29">
        <v>5654.5523802194648</v>
      </c>
      <c r="S91" s="30">
        <v>6063.0682901209511</v>
      </c>
      <c r="T91" s="30">
        <v>6221.3198462089731</v>
      </c>
      <c r="U91" s="30">
        <v>5589.3592218310396</v>
      </c>
      <c r="V91" s="32"/>
      <c r="W91" s="102"/>
      <c r="X91" s="103">
        <v>0.20697483090115171</v>
      </c>
      <c r="Y91" s="35">
        <v>0.22192782906738476</v>
      </c>
      <c r="Z91" s="35">
        <v>0.22772034576167544</v>
      </c>
      <c r="AA91" s="35">
        <v>0.20458855131153147</v>
      </c>
      <c r="AB91" s="35"/>
      <c r="AC91" s="28"/>
      <c r="AD91" s="36">
        <v>1.8409415849673203</v>
      </c>
      <c r="AE91" s="37">
        <v>1.9739413126361656</v>
      </c>
      <c r="AF91" s="37">
        <v>2.0254629629629628</v>
      </c>
      <c r="AG91" s="37">
        <v>1.8197167755991286</v>
      </c>
      <c r="AH91" s="35"/>
      <c r="AI91" s="28"/>
      <c r="AJ91" s="1"/>
      <c r="AK91" s="1"/>
      <c r="AL91" s="1"/>
    </row>
    <row r="92" spans="1:38">
      <c r="A92" s="13">
        <v>34</v>
      </c>
      <c r="B92" s="39" t="s">
        <v>98</v>
      </c>
      <c r="C92" s="26">
        <v>145.912025</v>
      </c>
      <c r="D92" s="27"/>
      <c r="E92" s="73"/>
      <c r="F92" s="29">
        <v>1778667.5847499999</v>
      </c>
      <c r="G92" s="30"/>
      <c r="H92" s="31"/>
      <c r="I92" s="29">
        <v>302671</v>
      </c>
      <c r="J92" s="30">
        <v>651000</v>
      </c>
      <c r="K92" s="28">
        <v>-0.73050139932953817</v>
      </c>
      <c r="L92" s="29">
        <v>1080748</v>
      </c>
      <c r="M92" s="30">
        <v>1090178</v>
      </c>
      <c r="N92" s="30">
        <v>1070000</v>
      </c>
      <c r="O92" s="30">
        <v>1072326</v>
      </c>
      <c r="P92" s="30"/>
      <c r="Q92" s="31"/>
      <c r="R92" s="29">
        <v>7406.8466940952949</v>
      </c>
      <c r="S92" s="30">
        <v>7471.4746779780489</v>
      </c>
      <c r="T92" s="30">
        <v>7333.1858700473795</v>
      </c>
      <c r="U92" s="30">
        <v>7349.1269825088093</v>
      </c>
      <c r="V92" s="32"/>
      <c r="W92" s="102"/>
      <c r="X92" s="103">
        <v>0.60761662789953197</v>
      </c>
      <c r="Y92" s="35">
        <v>0.61291834930090638</v>
      </c>
      <c r="Z92" s="35">
        <v>0.60157390238288599</v>
      </c>
      <c r="AA92" s="35">
        <v>0.60288162284731828</v>
      </c>
      <c r="AB92" s="35"/>
      <c r="AC92" s="28"/>
      <c r="AD92" s="36">
        <v>3.5707021815766953</v>
      </c>
      <c r="AE92" s="37">
        <v>3.6018581231766507</v>
      </c>
      <c r="AF92" s="37">
        <v>3.5351916767711478</v>
      </c>
      <c r="AG92" s="37">
        <v>3.5428765887713061</v>
      </c>
      <c r="AH92" s="35"/>
      <c r="AI92" s="28"/>
      <c r="AJ92" s="1"/>
      <c r="AK92" s="1"/>
      <c r="AL92" s="1"/>
    </row>
    <row r="93" spans="1:38">
      <c r="A93" s="13">
        <v>35</v>
      </c>
      <c r="B93" s="39" t="s">
        <v>99</v>
      </c>
      <c r="C93" s="26">
        <v>3.4017000000000006E-2</v>
      </c>
      <c r="D93" s="27"/>
      <c r="E93" s="73"/>
      <c r="F93" s="29">
        <v>619.78974000000005</v>
      </c>
      <c r="G93" s="30"/>
      <c r="H93" s="31"/>
      <c r="I93" s="29">
        <v>100</v>
      </c>
      <c r="J93" s="30">
        <v>100</v>
      </c>
      <c r="K93" s="28">
        <v>0</v>
      </c>
      <c r="L93" s="29">
        <v>133</v>
      </c>
      <c r="M93" s="30">
        <v>135</v>
      </c>
      <c r="N93" s="30">
        <v>118</v>
      </c>
      <c r="O93" s="30">
        <v>169</v>
      </c>
      <c r="P93" s="30"/>
      <c r="Q93" s="31"/>
      <c r="R93" s="29">
        <v>3909.8098009818614</v>
      </c>
      <c r="S93" s="30">
        <v>3968.6039333274534</v>
      </c>
      <c r="T93" s="30">
        <v>3468.8538083899221</v>
      </c>
      <c r="U93" s="30">
        <v>4968.1041832025157</v>
      </c>
      <c r="V93" s="32"/>
      <c r="W93" s="102"/>
      <c r="X93" s="103">
        <v>0.2145889023590484</v>
      </c>
      <c r="Y93" s="35">
        <v>0.2178158031464025</v>
      </c>
      <c r="Z93" s="35">
        <v>0.19038714645389257</v>
      </c>
      <c r="AA93" s="35">
        <v>0.2726731165314224</v>
      </c>
      <c r="AB93" s="35"/>
      <c r="AC93" s="28"/>
      <c r="AD93" s="36">
        <v>1.33</v>
      </c>
      <c r="AE93" s="37">
        <v>1.35</v>
      </c>
      <c r="AF93" s="37">
        <v>1.18</v>
      </c>
      <c r="AG93" s="37">
        <v>1.69</v>
      </c>
      <c r="AH93" s="35"/>
      <c r="AI93" s="28"/>
      <c r="AJ93" s="1"/>
      <c r="AK93" s="1"/>
      <c r="AL93" s="1"/>
    </row>
    <row r="94" spans="1:38">
      <c r="A94" s="13">
        <v>36</v>
      </c>
      <c r="B94" s="39" t="s">
        <v>100</v>
      </c>
      <c r="C94" s="26">
        <v>8.6975499999999997</v>
      </c>
      <c r="D94" s="27"/>
      <c r="E94" s="73"/>
      <c r="F94" s="29">
        <v>233964.09499999997</v>
      </c>
      <c r="G94" s="30"/>
      <c r="H94" s="31"/>
      <c r="I94" s="29">
        <v>12714</v>
      </c>
      <c r="J94" s="30">
        <v>12700</v>
      </c>
      <c r="K94" s="28">
        <v>1.1017549382230268E-3</v>
      </c>
      <c r="L94" s="29">
        <v>50973</v>
      </c>
      <c r="M94" s="30">
        <v>52167</v>
      </c>
      <c r="N94" s="30">
        <v>37400</v>
      </c>
      <c r="O94" s="30">
        <v>55643</v>
      </c>
      <c r="P94" s="30"/>
      <c r="Q94" s="31"/>
      <c r="R94" s="29">
        <v>5860.6159205753347</v>
      </c>
      <c r="S94" s="30">
        <v>5997.8959592069032</v>
      </c>
      <c r="T94" s="30">
        <v>4300.0615115750988</v>
      </c>
      <c r="U94" s="30">
        <v>6397.5487349885889</v>
      </c>
      <c r="V94" s="32"/>
      <c r="W94" s="102"/>
      <c r="X94" s="103">
        <v>0.21786676284666673</v>
      </c>
      <c r="Y94" s="35">
        <v>0.2229701100076916</v>
      </c>
      <c r="Z94" s="35">
        <v>0.1598535877908959</v>
      </c>
      <c r="AA94" s="35">
        <v>0.23782709052002191</v>
      </c>
      <c r="AB94" s="35"/>
      <c r="AC94" s="28"/>
      <c r="AD94" s="36">
        <v>4.0092024539877302</v>
      </c>
      <c r="AE94" s="37">
        <v>4.1031146767343083</v>
      </c>
      <c r="AF94" s="37">
        <v>2.9416391379581563</v>
      </c>
      <c r="AG94" s="37">
        <v>4.376514078968067</v>
      </c>
      <c r="AH94" s="35"/>
      <c r="AI94" s="28"/>
      <c r="AJ94" s="1"/>
      <c r="AK94" s="1"/>
      <c r="AL94" s="1"/>
    </row>
    <row r="95" spans="1:38">
      <c r="A95" s="13">
        <v>37</v>
      </c>
      <c r="B95" s="39" t="s">
        <v>101</v>
      </c>
      <c r="C95" s="26">
        <v>5.8966859999999999</v>
      </c>
      <c r="D95" s="27"/>
      <c r="E95" s="73"/>
      <c r="F95" s="29">
        <v>48352.825199999992</v>
      </c>
      <c r="G95" s="30"/>
      <c r="H95" s="31"/>
      <c r="I95" s="29">
        <v>828</v>
      </c>
      <c r="J95" s="30">
        <v>828</v>
      </c>
      <c r="K95" s="28">
        <v>0</v>
      </c>
      <c r="L95" s="29">
        <v>1766</v>
      </c>
      <c r="M95" s="30">
        <v>1156</v>
      </c>
      <c r="N95" s="30">
        <v>-1770</v>
      </c>
      <c r="O95" s="30">
        <v>1477</v>
      </c>
      <c r="P95" s="30"/>
      <c r="Q95" s="31"/>
      <c r="R95" s="29">
        <v>299.49025605229787</v>
      </c>
      <c r="S95" s="30">
        <v>196.04231936379179</v>
      </c>
      <c r="T95" s="30">
        <v>-300.1686031781241</v>
      </c>
      <c r="U95" s="30">
        <v>250.4796762113499</v>
      </c>
      <c r="V95" s="32"/>
      <c r="W95" s="102"/>
      <c r="X95" s="103">
        <v>3.6523201957597305E-2</v>
      </c>
      <c r="Y95" s="35">
        <v>2.3907599922413637E-2</v>
      </c>
      <c r="Z95" s="35">
        <v>-3.6605927216844414E-2</v>
      </c>
      <c r="AA95" s="35">
        <v>3.0546301976993897E-2</v>
      </c>
      <c r="AB95" s="35"/>
      <c r="AC95" s="28"/>
      <c r="AD95" s="36">
        <v>2.1328502415458939</v>
      </c>
      <c r="AE95" s="37">
        <v>1.3961352657004831</v>
      </c>
      <c r="AF95" s="37">
        <v>-2.13768115942029</v>
      </c>
      <c r="AG95" s="37">
        <v>1.7838164251207729</v>
      </c>
      <c r="AH95" s="35"/>
      <c r="AI95" s="28"/>
      <c r="AJ95" s="1"/>
      <c r="AK95" s="1"/>
      <c r="AL95" s="1"/>
    </row>
    <row r="96" spans="1:38">
      <c r="A96" s="13">
        <v>38</v>
      </c>
      <c r="B96" s="39" t="s">
        <v>102</v>
      </c>
      <c r="C96" s="26">
        <v>60.041993999999995</v>
      </c>
      <c r="D96" s="27"/>
      <c r="E96" s="73"/>
      <c r="F96" s="29">
        <v>1127588.64732</v>
      </c>
      <c r="G96" s="30"/>
      <c r="H96" s="31"/>
      <c r="I96" s="29">
        <v>91145</v>
      </c>
      <c r="J96" s="30">
        <v>91100</v>
      </c>
      <c r="K96" s="28">
        <v>4.9384070893577331E-4</v>
      </c>
      <c r="L96" s="29">
        <v>246097</v>
      </c>
      <c r="M96" s="30">
        <v>243575</v>
      </c>
      <c r="N96" s="30">
        <v>302000</v>
      </c>
      <c r="O96" s="30">
        <v>238670</v>
      </c>
      <c r="P96" s="30"/>
      <c r="Q96" s="31"/>
      <c r="R96" s="29">
        <v>4098.7479529743805</v>
      </c>
      <c r="S96" s="30">
        <v>4056.7440181949992</v>
      </c>
      <c r="T96" s="30">
        <v>5029.8129672375644</v>
      </c>
      <c r="U96" s="30">
        <v>3975.0511950019518</v>
      </c>
      <c r="V96" s="32"/>
      <c r="W96" s="102"/>
      <c r="X96" s="103">
        <v>0.21825068972174547</v>
      </c>
      <c r="Y96" s="35">
        <v>0.216014058476837</v>
      </c>
      <c r="Z96" s="35">
        <v>0.26782816651957209</v>
      </c>
      <c r="AA96" s="35">
        <v>0.21166406789147771</v>
      </c>
      <c r="AB96" s="35"/>
      <c r="AC96" s="28"/>
      <c r="AD96" s="36">
        <v>2.7000603434088539</v>
      </c>
      <c r="AE96" s="37">
        <v>2.6723901475670635</v>
      </c>
      <c r="AF96" s="37">
        <v>3.3134017225300347</v>
      </c>
      <c r="AG96" s="37">
        <v>2.6185747983981567</v>
      </c>
      <c r="AH96" s="35"/>
      <c r="AI96" s="28"/>
      <c r="AJ96" s="1"/>
      <c r="AK96" s="1"/>
      <c r="AL96" s="1"/>
    </row>
    <row r="97" spans="1:38">
      <c r="A97" s="13">
        <v>39</v>
      </c>
      <c r="B97" s="39" t="s">
        <v>103</v>
      </c>
      <c r="C97" s="26">
        <v>69.950850000000003</v>
      </c>
      <c r="D97" s="27"/>
      <c r="E97" s="73"/>
      <c r="F97" s="29">
        <v>993302.07000000018</v>
      </c>
      <c r="G97" s="30"/>
      <c r="H97" s="31"/>
      <c r="I97" s="29">
        <v>21698</v>
      </c>
      <c r="J97" s="30">
        <v>21700</v>
      </c>
      <c r="K97" s="28">
        <v>-9.2170146089681551E-5</v>
      </c>
      <c r="L97" s="29">
        <v>63120</v>
      </c>
      <c r="M97" s="30">
        <v>60679</v>
      </c>
      <c r="N97" s="30">
        <v>35200</v>
      </c>
      <c r="O97" s="30">
        <v>15303</v>
      </c>
      <c r="P97" s="30"/>
      <c r="Q97" s="31"/>
      <c r="R97" s="29">
        <v>902.34786282082348</v>
      </c>
      <c r="S97" s="30">
        <v>867.45193232105112</v>
      </c>
      <c r="T97" s="30">
        <v>503.21046849323488</v>
      </c>
      <c r="U97" s="30">
        <v>218.7678920270447</v>
      </c>
      <c r="V97" s="32"/>
      <c r="W97" s="102"/>
      <c r="X97" s="103">
        <v>6.3545624142311505E-2</v>
      </c>
      <c r="Y97" s="35">
        <v>6.1088164247961339E-2</v>
      </c>
      <c r="Z97" s="35">
        <v>3.5437356936143298E-2</v>
      </c>
      <c r="AA97" s="35">
        <v>1.5406189579369343E-2</v>
      </c>
      <c r="AB97" s="35"/>
      <c r="AC97" s="28"/>
      <c r="AD97" s="36">
        <v>2.9090238731680338</v>
      </c>
      <c r="AE97" s="37">
        <v>2.7965250253479583</v>
      </c>
      <c r="AF97" s="37">
        <v>1.6222693335791316</v>
      </c>
      <c r="AG97" s="37">
        <v>0.70527237533413223</v>
      </c>
      <c r="AH97" s="35"/>
      <c r="AI97" s="28"/>
      <c r="AJ97" s="1"/>
      <c r="AK97" s="1"/>
      <c r="AL97" s="1"/>
    </row>
    <row r="98" spans="1:38">
      <c r="A98" s="13">
        <v>40</v>
      </c>
      <c r="B98" s="39" t="s">
        <v>104</v>
      </c>
      <c r="C98" s="26">
        <v>43.466819000000001</v>
      </c>
      <c r="D98" s="27"/>
      <c r="E98" s="73"/>
      <c r="F98" s="29">
        <v>1378767.49868</v>
      </c>
      <c r="G98" s="30"/>
      <c r="H98" s="31"/>
      <c r="I98" s="29">
        <v>102088</v>
      </c>
      <c r="J98" s="30">
        <v>102000</v>
      </c>
      <c r="K98" s="28">
        <v>8.6237309395946851E-4</v>
      </c>
      <c r="L98" s="29">
        <v>178896</v>
      </c>
      <c r="M98" s="30">
        <v>191797</v>
      </c>
      <c r="N98" s="30">
        <v>181000</v>
      </c>
      <c r="O98" s="30">
        <v>198226</v>
      </c>
      <c r="P98" s="30"/>
      <c r="Q98" s="31"/>
      <c r="R98" s="29">
        <v>4115.6910976163217</v>
      </c>
      <c r="S98" s="30">
        <v>4412.492204686062</v>
      </c>
      <c r="T98" s="30">
        <v>4164.0958359524766</v>
      </c>
      <c r="U98" s="30">
        <v>4560.3981280525722</v>
      </c>
      <c r="V98" s="32"/>
      <c r="W98" s="102"/>
      <c r="X98" s="103">
        <v>0.1297506651203128</v>
      </c>
      <c r="Y98" s="35">
        <v>0.13910757265718984</v>
      </c>
      <c r="Z98" s="35">
        <v>0.13127666569837568</v>
      </c>
      <c r="AA98" s="35">
        <v>0.14377043278854265</v>
      </c>
      <c r="AB98" s="35"/>
      <c r="AC98" s="28"/>
      <c r="AD98" s="36">
        <v>1.7523705038790063</v>
      </c>
      <c r="AE98" s="37">
        <v>1.8787418697594231</v>
      </c>
      <c r="AF98" s="37">
        <v>1.7729801739675575</v>
      </c>
      <c r="AG98" s="37">
        <v>1.941716950082282</v>
      </c>
      <c r="AH98" s="35"/>
      <c r="AI98" s="28"/>
      <c r="AJ98" s="1"/>
      <c r="AK98" s="1"/>
      <c r="AL98" s="1"/>
    </row>
    <row r="99" spans="1:38">
      <c r="A99" s="13">
        <v>41</v>
      </c>
      <c r="B99" s="39" t="s">
        <v>105</v>
      </c>
      <c r="C99" s="26">
        <v>3.4851509999999997</v>
      </c>
      <c r="D99" s="27"/>
      <c r="E99" s="73"/>
      <c r="F99" s="29">
        <v>68657.474699999992</v>
      </c>
      <c r="G99" s="30"/>
      <c r="H99" s="31"/>
      <c r="I99" s="29">
        <v>6170</v>
      </c>
      <c r="J99" s="30">
        <v>6170</v>
      </c>
      <c r="K99" s="28">
        <v>0</v>
      </c>
      <c r="L99" s="29">
        <v>3023</v>
      </c>
      <c r="M99" s="30">
        <v>3213</v>
      </c>
      <c r="N99" s="30">
        <v>9820</v>
      </c>
      <c r="O99" s="30">
        <v>3108</v>
      </c>
      <c r="P99" s="30"/>
      <c r="Q99" s="31"/>
      <c r="R99" s="29">
        <v>867.394267852383</v>
      </c>
      <c r="S99" s="30">
        <v>921.91127443258563</v>
      </c>
      <c r="T99" s="30">
        <v>2817.6684453557395</v>
      </c>
      <c r="U99" s="30">
        <v>891.78345500668411</v>
      </c>
      <c r="V99" s="32"/>
      <c r="W99" s="102"/>
      <c r="X99" s="103">
        <v>4.4030165880831626E-2</v>
      </c>
      <c r="Y99" s="35">
        <v>4.6797526620943435E-2</v>
      </c>
      <c r="Z99" s="35">
        <v>0.14302885509419999</v>
      </c>
      <c r="AA99" s="35">
        <v>4.526819568561849E-2</v>
      </c>
      <c r="AB99" s="35"/>
      <c r="AC99" s="28"/>
      <c r="AD99" s="36">
        <v>0.48995137763371149</v>
      </c>
      <c r="AE99" s="37">
        <v>0.52074554294975683</v>
      </c>
      <c r="AF99" s="37">
        <v>1.5915721231766613</v>
      </c>
      <c r="AG99" s="37">
        <v>0.50372771474878442</v>
      </c>
      <c r="AH99" s="35"/>
      <c r="AI99" s="28"/>
      <c r="AJ99" s="1"/>
      <c r="AK99" s="1"/>
      <c r="AL99" s="1"/>
    </row>
    <row r="100" spans="1:38">
      <c r="A100" s="13">
        <v>42</v>
      </c>
      <c r="B100" s="39" t="s">
        <v>106</v>
      </c>
      <c r="C100" s="26">
        <v>33.935763000000001</v>
      </c>
      <c r="D100" s="27"/>
      <c r="E100" s="73"/>
      <c r="F100" s="29">
        <v>410622.73229999997</v>
      </c>
      <c r="G100" s="30"/>
      <c r="H100" s="31"/>
      <c r="I100" s="29">
        <v>1485</v>
      </c>
      <c r="J100" s="30">
        <v>1480</v>
      </c>
      <c r="K100" s="28">
        <v>3.3726812816188868E-3</v>
      </c>
      <c r="L100" s="29">
        <v>35729</v>
      </c>
      <c r="M100" s="30">
        <v>34662</v>
      </c>
      <c r="N100" s="30">
        <v>69100</v>
      </c>
      <c r="O100" s="30">
        <v>44888</v>
      </c>
      <c r="P100" s="30"/>
      <c r="Q100" s="31"/>
      <c r="R100" s="29">
        <v>1052.8421005297566</v>
      </c>
      <c r="S100" s="30">
        <v>1021.4003439380455</v>
      </c>
      <c r="T100" s="30">
        <v>2036.1999817125077</v>
      </c>
      <c r="U100" s="30">
        <v>1322.7343672809125</v>
      </c>
      <c r="V100" s="32"/>
      <c r="W100" s="102"/>
      <c r="X100" s="103">
        <v>8.7011743845434447E-2</v>
      </c>
      <c r="Y100" s="35">
        <v>8.4413251565127731E-2</v>
      </c>
      <c r="Z100" s="35">
        <v>0.1682809902241742</v>
      </c>
      <c r="AA100" s="35">
        <v>0.10931688985792666</v>
      </c>
      <c r="AB100" s="35"/>
      <c r="AC100" s="28"/>
      <c r="AD100" s="36">
        <v>24.05993265993266</v>
      </c>
      <c r="AE100" s="37">
        <v>23.341414141414141</v>
      </c>
      <c r="AF100" s="37">
        <v>46.531986531986533</v>
      </c>
      <c r="AG100" s="37">
        <v>30.227609427609426</v>
      </c>
      <c r="AH100" s="35"/>
      <c r="AI100" s="28"/>
      <c r="AJ100" s="1"/>
      <c r="AK100" s="1"/>
      <c r="AL100" s="1"/>
    </row>
    <row r="101" spans="1:38" ht="13.5" thickBot="1">
      <c r="A101" s="13"/>
      <c r="B101" s="14"/>
      <c r="C101" s="15"/>
      <c r="D101" s="16"/>
      <c r="E101" s="17"/>
      <c r="F101" s="18"/>
      <c r="G101" s="19"/>
      <c r="H101" s="20"/>
      <c r="I101" s="18"/>
      <c r="J101" s="19"/>
      <c r="K101" s="20"/>
      <c r="L101" s="18"/>
      <c r="M101" s="19"/>
      <c r="N101" s="19"/>
      <c r="O101" s="19"/>
      <c r="P101" s="19"/>
      <c r="Q101" s="20"/>
      <c r="R101" s="18"/>
      <c r="S101" s="19"/>
      <c r="T101" s="19"/>
      <c r="U101" s="19"/>
      <c r="V101" s="19"/>
      <c r="W101" s="20"/>
      <c r="X101" s="21"/>
      <c r="Y101" s="22"/>
      <c r="Z101" s="22"/>
      <c r="AA101" s="22"/>
      <c r="AB101" s="22"/>
      <c r="AC101" s="23"/>
      <c r="AD101" s="21"/>
      <c r="AE101" s="24"/>
      <c r="AF101" s="24"/>
      <c r="AG101" s="24"/>
      <c r="AH101" s="22"/>
      <c r="AI101" s="23"/>
      <c r="AJ101" s="1"/>
      <c r="AK101" s="1"/>
      <c r="AL101" s="1"/>
    </row>
    <row r="102" spans="1:38" ht="13.5" thickBot="1">
      <c r="A102" s="1"/>
      <c r="B102" s="44" t="s">
        <v>57</v>
      </c>
      <c r="C102" s="45">
        <f>SUM(C59:C100)</f>
        <v>1390.1759749999999</v>
      </c>
      <c r="D102" s="46"/>
      <c r="E102" s="104"/>
      <c r="F102" s="48">
        <f>SUM(F59:F100)</f>
        <v>19730570.652129997</v>
      </c>
      <c r="G102" s="49"/>
      <c r="H102" s="51"/>
      <c r="I102" s="48">
        <f>SUM(I59:I100)</f>
        <v>2295181</v>
      </c>
      <c r="J102" s="49">
        <f>SUM(J59:J100)</f>
        <v>2759378</v>
      </c>
      <c r="K102" s="50">
        <f>MEDIAN(K59:K100)</f>
        <v>-1.0091264034567964E-4</v>
      </c>
      <c r="L102" s="48">
        <f>SUM(L59:L100)</f>
        <v>4672924</v>
      </c>
      <c r="M102" s="49">
        <f>SUM(M59:M100)</f>
        <v>4777033</v>
      </c>
      <c r="N102" s="49">
        <f>SUM(N59:N100)</f>
        <v>5496834</v>
      </c>
      <c r="O102" s="49">
        <f>SUM(O59:O100)</f>
        <v>4718910</v>
      </c>
      <c r="P102" s="49"/>
      <c r="Q102" s="51"/>
      <c r="R102" s="48">
        <f>SUM(R59:R100)</f>
        <v>135717.34631813911</v>
      </c>
      <c r="S102" s="49">
        <f>SUM(S59:S100)</f>
        <v>139771.03569746716</v>
      </c>
      <c r="T102" s="49">
        <f>SUM(T59:T100)</f>
        <v>172936.28299638088</v>
      </c>
      <c r="U102" s="49">
        <f>SUM(U59:U100)</f>
        <v>145290.71208799127</v>
      </c>
      <c r="V102" s="49"/>
      <c r="W102" s="51"/>
      <c r="X102" s="105">
        <f>AVERAGE(X59:X100)</f>
        <v>0.21349739279779817</v>
      </c>
      <c r="Y102" s="106">
        <f>AVERAGE(Y59:Y100)</f>
        <v>0.21702262263258426</v>
      </c>
      <c r="Z102" s="106">
        <f>AVERAGE(Z59:Z100)</f>
        <v>0.28428678328594792</v>
      </c>
      <c r="AA102" s="106">
        <f>AVERAGE(AA59:AA100)</f>
        <v>0.23691612868148848</v>
      </c>
      <c r="AB102" s="106"/>
      <c r="AC102" s="107"/>
      <c r="AD102" s="57">
        <f>AVERAGE(AD59:AD100)</f>
        <v>2.8327044689009733</v>
      </c>
      <c r="AE102" s="58">
        <f t="shared" ref="AE102:AG102" si="31">AVERAGE(AE59:AE100)</f>
        <v>2.9119700537240139</v>
      </c>
      <c r="AF102" s="58">
        <f t="shared" si="31"/>
        <v>3.8882909071422325</v>
      </c>
      <c r="AG102" s="58">
        <f t="shared" si="31"/>
        <v>3.0128901944657294</v>
      </c>
      <c r="AH102" s="106"/>
      <c r="AI102" s="50"/>
      <c r="AJ102" s="1"/>
      <c r="AK102" s="1"/>
      <c r="AL102" s="1"/>
    </row>
    <row r="103" spans="1:38" ht="13.5" thickBot="1">
      <c r="A103" s="1"/>
      <c r="B103" s="108"/>
      <c r="C103" s="16"/>
      <c r="D103" s="16"/>
      <c r="E103" s="16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1"/>
      <c r="AK103" s="1"/>
      <c r="AL103" s="1"/>
    </row>
    <row r="104" spans="1:38" ht="13.5" thickBot="1">
      <c r="A104" s="1"/>
      <c r="B104" s="109" t="s">
        <v>58</v>
      </c>
      <c r="C104" s="64" t="s">
        <v>18</v>
      </c>
      <c r="D104" s="16"/>
      <c r="E104" s="109" t="s">
        <v>58</v>
      </c>
      <c r="F104" s="64" t="s">
        <v>18</v>
      </c>
      <c r="G104" s="19"/>
      <c r="H104" s="19"/>
      <c r="I104" s="19"/>
      <c r="J104" s="19"/>
      <c r="K104" s="19"/>
      <c r="L104" s="64" t="s">
        <v>18</v>
      </c>
      <c r="M104" s="62" t="s">
        <v>59</v>
      </c>
      <c r="N104" s="62" t="s">
        <v>20</v>
      </c>
      <c r="O104" s="63" t="s">
        <v>21</v>
      </c>
      <c r="P104" s="19"/>
      <c r="Q104" s="109" t="s">
        <v>58</v>
      </c>
      <c r="R104" s="64" t="s">
        <v>18</v>
      </c>
      <c r="S104" s="62" t="s">
        <v>59</v>
      </c>
      <c r="T104" s="62" t="s">
        <v>20</v>
      </c>
      <c r="U104" s="63" t="s">
        <v>21</v>
      </c>
      <c r="V104" s="81"/>
      <c r="W104" s="109" t="s">
        <v>58</v>
      </c>
      <c r="X104" s="64" t="s">
        <v>18</v>
      </c>
      <c r="Y104" s="62" t="s">
        <v>59</v>
      </c>
      <c r="Z104" s="62" t="s">
        <v>20</v>
      </c>
      <c r="AA104" s="63" t="s">
        <v>21</v>
      </c>
      <c r="AB104" s="22"/>
      <c r="AC104" s="109" t="s">
        <v>58</v>
      </c>
      <c r="AD104" s="64" t="s">
        <v>18</v>
      </c>
      <c r="AE104" s="62" t="s">
        <v>59</v>
      </c>
      <c r="AF104" s="62" t="s">
        <v>20</v>
      </c>
      <c r="AG104" s="63" t="s">
        <v>21</v>
      </c>
      <c r="AH104" s="110"/>
      <c r="AI104" s="22"/>
      <c r="AJ104" s="1"/>
      <c r="AK104" s="1"/>
      <c r="AL104" s="1"/>
    </row>
    <row r="105" spans="1:38">
      <c r="A105" s="1"/>
      <c r="B105" s="111" t="s">
        <v>18</v>
      </c>
      <c r="C105" s="67">
        <f>CORREL($R$59:$R$100,C$59:C$100)</f>
        <v>3.9693874086496814E-2</v>
      </c>
      <c r="D105" s="16"/>
      <c r="E105" s="111" t="s">
        <v>18</v>
      </c>
      <c r="F105" s="67">
        <f>CORREL($R$59:$R$100,F$59:F$100)</f>
        <v>1.7199438585882271E-2</v>
      </c>
      <c r="G105" s="19"/>
      <c r="H105" s="19"/>
      <c r="I105" s="19"/>
      <c r="J105" s="19"/>
      <c r="K105" s="19"/>
      <c r="L105" s="67">
        <f>CORREL($L$59:$L$100,L$59:L$100)</f>
        <v>1</v>
      </c>
      <c r="M105" s="69">
        <f>CORREL($L$59:$L$100,M$59:M$100)</f>
        <v>0.99951899290895729</v>
      </c>
      <c r="N105" s="69">
        <f>CORREL($L$59:$L$100,N$59:N$100)</f>
        <v>0.98294458419823527</v>
      </c>
      <c r="O105" s="70">
        <f>CORREL($L$59:$L$100,O$59:O$100)</f>
        <v>0.99685877352380792</v>
      </c>
      <c r="P105" s="19"/>
      <c r="Q105" s="111" t="s">
        <v>18</v>
      </c>
      <c r="R105" s="67">
        <f>CORREL($R$59:$R$100,R$59:R$100)</f>
        <v>1.0000000000000002</v>
      </c>
      <c r="S105" s="69">
        <f t="shared" ref="S105:U105" si="32">CORREL($R$59:$R$100,S$59:S$100)</f>
        <v>0.98133063895389994</v>
      </c>
      <c r="T105" s="69">
        <f t="shared" si="32"/>
        <v>0.83321829350290344</v>
      </c>
      <c r="U105" s="70">
        <f t="shared" si="32"/>
        <v>0.94437805425155574</v>
      </c>
      <c r="V105" s="81"/>
      <c r="W105" s="111" t="s">
        <v>18</v>
      </c>
      <c r="X105" s="67">
        <f>CORREL($X$59:$X$100,X$59:X$100)</f>
        <v>1.0000000000000002</v>
      </c>
      <c r="Y105" s="67">
        <f t="shared" ref="Y105:AA105" si="33">CORREL($X$59:$X$100,Y$59:Y$100)</f>
        <v>0.98855930376953627</v>
      </c>
      <c r="Z105" s="67">
        <f t="shared" si="33"/>
        <v>0.84324358444883085</v>
      </c>
      <c r="AA105" s="112">
        <f t="shared" si="33"/>
        <v>0.93406000618075924</v>
      </c>
      <c r="AB105" s="22"/>
      <c r="AC105" s="111" t="s">
        <v>18</v>
      </c>
      <c r="AD105" s="67">
        <f>CORREL($AD$59:$AD$100,AD$59:AD$100)</f>
        <v>1</v>
      </c>
      <c r="AE105" s="67">
        <f>CORREL($AD$59:$AD$100,AE$59:AE$100)</f>
        <v>0.99533362324885277</v>
      </c>
      <c r="AF105" s="67">
        <f>CORREL($AD$59:$AD$100,AF$59:AF$100)</f>
        <v>0.92486569875151914</v>
      </c>
      <c r="AG105" s="112">
        <f>CORREL($AD$59:$AD$100,AG$59:AG$100)</f>
        <v>0.97787834289152498</v>
      </c>
      <c r="AH105" s="110"/>
      <c r="AI105" s="22"/>
      <c r="AJ105" s="1"/>
      <c r="AK105" s="1"/>
      <c r="AL105" s="1"/>
    </row>
    <row r="106" spans="1:38">
      <c r="A106" s="1"/>
      <c r="B106" s="66" t="s">
        <v>59</v>
      </c>
      <c r="C106" s="26">
        <f>CORREL($S$59:$S$100,C$59:C$100)</f>
        <v>3.2372347995525942E-2</v>
      </c>
      <c r="D106" s="16"/>
      <c r="E106" s="66" t="s">
        <v>59</v>
      </c>
      <c r="F106" s="26">
        <f>CORREL($S$59:$S$100,F$59:F$100)</f>
        <v>1.8190424067282676E-2</v>
      </c>
      <c r="G106" s="19"/>
      <c r="H106" s="19"/>
      <c r="I106" s="19"/>
      <c r="J106" s="19"/>
      <c r="K106" s="19"/>
      <c r="L106" s="26">
        <f>CORREL($M$59:$M$100,L$59:L$100)</f>
        <v>0.99951899290895729</v>
      </c>
      <c r="M106" s="27">
        <f>CORREL($M$59:$M$100,M$59:M$100)</f>
        <v>1.0000000000000002</v>
      </c>
      <c r="N106" s="27">
        <f>CORREL($M$59:$M$100,N$59:N$100)</f>
        <v>0.98274929629806118</v>
      </c>
      <c r="O106" s="73">
        <f>CORREL($M$59:$M$100,O$59:O$100)</f>
        <v>0.99570121666229927</v>
      </c>
      <c r="P106" s="19"/>
      <c r="Q106" s="66" t="s">
        <v>59</v>
      </c>
      <c r="R106" s="26">
        <f>CORREL($S$59:$S$100,R$59:R$100)</f>
        <v>0.98133063895389994</v>
      </c>
      <c r="S106" s="27">
        <f>CORREL($S$59:$S$100,S$59:S$100)</f>
        <v>1</v>
      </c>
      <c r="T106" s="27">
        <f t="shared" ref="T106:U106" si="34">CORREL($S$59:$S$100,T$59:T$100)</f>
        <v>0.81719647765065451</v>
      </c>
      <c r="U106" s="73">
        <f t="shared" si="34"/>
        <v>0.92526046752190594</v>
      </c>
      <c r="V106" s="81"/>
      <c r="W106" s="66" t="s">
        <v>59</v>
      </c>
      <c r="X106" s="26">
        <f>CORREL($Y$59:$Y$100,X$59:X$100)</f>
        <v>0.98855930376953627</v>
      </c>
      <c r="Y106" s="27">
        <f>CORREL($Y$59:$Y$100,Y$59:Y$100)</f>
        <v>1.0000000000000002</v>
      </c>
      <c r="Z106" s="27">
        <f t="shared" ref="Z106:AA106" si="35">CORREL($Y$59:$Y$100,Z$59:Z$100)</f>
        <v>0.83002872997470334</v>
      </c>
      <c r="AA106" s="73">
        <f t="shared" si="35"/>
        <v>0.92169504842344296</v>
      </c>
      <c r="AB106" s="22"/>
      <c r="AC106" s="66" t="s">
        <v>59</v>
      </c>
      <c r="AD106" s="26">
        <f>CORREL($AE$59:$AE$100,AD$59:AD$100)</f>
        <v>0.99533362324885277</v>
      </c>
      <c r="AE106" s="27">
        <f>CORREL($AE$59:$AE$100,AE$59:AE$100)</f>
        <v>1</v>
      </c>
      <c r="AF106" s="27">
        <f>CORREL($AE$59:$AE$100,AF$59:AF$100)</f>
        <v>0.92071634581662098</v>
      </c>
      <c r="AG106" s="73">
        <f>CORREL($AE$59:$AE$100,AG$59:AG$100)</f>
        <v>0.96608480902783622</v>
      </c>
      <c r="AH106" s="110"/>
      <c r="AI106" s="22"/>
      <c r="AJ106" s="1"/>
      <c r="AK106" s="1"/>
      <c r="AL106" s="1"/>
    </row>
    <row r="107" spans="1:38" ht="13.5" thickBot="1">
      <c r="A107" s="1"/>
      <c r="B107" s="75" t="s">
        <v>20</v>
      </c>
      <c r="C107" s="26">
        <f t="shared" ref="C107" si="36">CORREL($T$59:$T$100,C$59:C$100)</f>
        <v>-3.4925870524425161E-2</v>
      </c>
      <c r="D107" s="16"/>
      <c r="E107" s="75" t="s">
        <v>20</v>
      </c>
      <c r="F107" s="26">
        <f t="shared" ref="F107" si="37">CORREL($T$59:$T$100,F$59:F$100)</f>
        <v>-5.0591369894020792E-2</v>
      </c>
      <c r="G107" s="19"/>
      <c r="H107" s="19"/>
      <c r="I107" s="19"/>
      <c r="J107" s="19"/>
      <c r="K107" s="19"/>
      <c r="L107" s="26">
        <f t="shared" ref="L107:M107" si="38">CORREL($N$59:$N$100,L$59:L$100)</f>
        <v>0.98294458419823527</v>
      </c>
      <c r="M107" s="27">
        <f t="shared" si="38"/>
        <v>0.98274929629806118</v>
      </c>
      <c r="N107" s="27">
        <f>CORREL($N$59:$N$100,N$59:N$100)</f>
        <v>1.0000000000000002</v>
      </c>
      <c r="O107" s="73">
        <f>CORREL($N$59:$N$100,O$59:O$100)</f>
        <v>0.98811745485171421</v>
      </c>
      <c r="P107" s="19"/>
      <c r="Q107" s="75" t="s">
        <v>20</v>
      </c>
      <c r="R107" s="26">
        <f t="shared" ref="R107:S107" si="39">CORREL($T$59:$T$100,R$59:R$100)</f>
        <v>0.83321829350290344</v>
      </c>
      <c r="S107" s="27">
        <f t="shared" si="39"/>
        <v>0.81719647765065451</v>
      </c>
      <c r="T107" s="27">
        <f>CORREL($T$59:$T$100,T$59:T$100)</f>
        <v>1.0000000000000002</v>
      </c>
      <c r="U107" s="73">
        <f>CORREL($T$59:$T$100,U$59:U$100)</f>
        <v>0.90502968788726557</v>
      </c>
      <c r="V107" s="81"/>
      <c r="W107" s="75" t="s">
        <v>20</v>
      </c>
      <c r="X107" s="26">
        <f t="shared" ref="X107:Y107" si="40">CORREL($Z$59:$Z$100,X$59:X$100)</f>
        <v>0.84324358444883085</v>
      </c>
      <c r="Y107" s="27">
        <f t="shared" si="40"/>
        <v>0.83002872997470334</v>
      </c>
      <c r="Z107" s="27">
        <f>CORREL($Z$59:$Z$100,Z$59:Z$100)</f>
        <v>1.0000000000000002</v>
      </c>
      <c r="AA107" s="73">
        <f>CORREL($Z$59:$Z$100,AA$59:AA$100)</f>
        <v>0.93129952199312027</v>
      </c>
      <c r="AB107" s="22"/>
      <c r="AC107" s="75" t="s">
        <v>20</v>
      </c>
      <c r="AD107" s="26">
        <f>CORREL($AF$59:$AF$100,AD$59:AD$100)</f>
        <v>0.92486569875151914</v>
      </c>
      <c r="AE107" s="27">
        <f>CORREL($AF$59:$AF$100,AE$59:AE$100)</f>
        <v>0.92071634581662098</v>
      </c>
      <c r="AF107" s="27">
        <f>CORREL($AF$59:$AF$100,AF$59:AF$100)</f>
        <v>1.0000000000000002</v>
      </c>
      <c r="AG107" s="73">
        <f>CORREL($AF$59:$AF$100,AG$59:AG$100)</f>
        <v>0.95931799091736092</v>
      </c>
      <c r="AH107" s="110"/>
      <c r="AI107" s="22"/>
      <c r="AJ107" s="1"/>
      <c r="AK107" s="1"/>
      <c r="AL107" s="1"/>
    </row>
    <row r="108" spans="1:38" ht="13.5" thickBot="1">
      <c r="A108" s="1"/>
      <c r="B108" s="75" t="s">
        <v>21</v>
      </c>
      <c r="C108" s="76">
        <f t="shared" ref="C108" si="41">CORREL($U$59:$U$100,C$59:C$100)</f>
        <v>-1.7716742244561563E-2</v>
      </c>
      <c r="D108" s="16"/>
      <c r="E108" s="75" t="s">
        <v>21</v>
      </c>
      <c r="F108" s="76">
        <f t="shared" ref="F108" si="42">CORREL($U$59:$U$100,F$59:F$100)</f>
        <v>-3.8846536559693196E-2</v>
      </c>
      <c r="G108" s="19"/>
      <c r="H108" s="19"/>
      <c r="I108" s="19"/>
      <c r="J108" s="19"/>
      <c r="K108" s="19"/>
      <c r="L108" s="76">
        <f t="shared" ref="L108:N108" si="43">CORREL($O$59:$O$100,L$59:L$100)</f>
        <v>0.99685877352380792</v>
      </c>
      <c r="M108" s="77">
        <f t="shared" si="43"/>
        <v>0.99570121666229927</v>
      </c>
      <c r="N108" s="77">
        <f t="shared" si="43"/>
        <v>0.98811745485171421</v>
      </c>
      <c r="O108" s="78">
        <f>CORREL($O$59:$O$100,O$59:O$100)</f>
        <v>1</v>
      </c>
      <c r="P108" s="19"/>
      <c r="Q108" s="75" t="s">
        <v>21</v>
      </c>
      <c r="R108" s="76">
        <f t="shared" ref="R108:T108" si="44">CORREL($U$59:$U$100,R$59:R$100)</f>
        <v>0.94437805425155574</v>
      </c>
      <c r="S108" s="77">
        <f t="shared" si="44"/>
        <v>0.92526046752190594</v>
      </c>
      <c r="T108" s="77">
        <f t="shared" si="44"/>
        <v>0.90502968788726557</v>
      </c>
      <c r="U108" s="78">
        <f>CORREL($U$59:$U$100,U$59:U$100)</f>
        <v>1.0000000000000002</v>
      </c>
      <c r="V108" s="19"/>
      <c r="W108" s="75" t="s">
        <v>21</v>
      </c>
      <c r="X108" s="76">
        <f t="shared" ref="X108:Z108" si="45">CORREL($AA$59:$AA$100,X$59:X$100)</f>
        <v>0.93406000618075924</v>
      </c>
      <c r="Y108" s="77">
        <f t="shared" si="45"/>
        <v>0.92169504842344296</v>
      </c>
      <c r="Z108" s="77">
        <f t="shared" si="45"/>
        <v>0.93129952199312027</v>
      </c>
      <c r="AA108" s="78">
        <f>CORREL($AA$59:$AA$100,AA$59:AA$100)</f>
        <v>1</v>
      </c>
      <c r="AB108" s="22"/>
      <c r="AC108" s="75" t="s">
        <v>21</v>
      </c>
      <c r="AD108" s="76">
        <f t="shared" ref="AD108:AF108" si="46">CORREL($AG$59:$AG$100,AD$59:AD$100)</f>
        <v>0.97787834289152498</v>
      </c>
      <c r="AE108" s="77">
        <f t="shared" si="46"/>
        <v>0.96608480902783622</v>
      </c>
      <c r="AF108" s="77">
        <f t="shared" si="46"/>
        <v>0.95931799091736092</v>
      </c>
      <c r="AG108" s="78">
        <f>CORREL($AG$59:$AG$100,AG$59:AG$100)</f>
        <v>1.0000000000000002</v>
      </c>
      <c r="AH108" s="110"/>
      <c r="AI108" s="22"/>
      <c r="AJ108" s="1"/>
      <c r="AK108" s="1"/>
      <c r="AL108" s="1"/>
    </row>
    <row r="109" spans="1:38">
      <c r="A109" s="1"/>
      <c r="B109" s="14"/>
      <c r="C109" s="16"/>
      <c r="D109" s="16"/>
      <c r="E109" s="16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22"/>
      <c r="Y109" s="22"/>
      <c r="Z109" s="22"/>
      <c r="AA109" s="22"/>
      <c r="AB109" s="22"/>
      <c r="AC109" s="113"/>
      <c r="AD109" s="114"/>
      <c r="AE109" s="114"/>
      <c r="AF109" s="114"/>
      <c r="AG109" s="114"/>
      <c r="AH109" s="110"/>
      <c r="AI109" s="22"/>
      <c r="AJ109" s="1"/>
      <c r="AK109" s="1"/>
      <c r="AL109" s="1"/>
    </row>
    <row r="110" spans="1:38">
      <c r="A110" s="1"/>
      <c r="B110" s="14"/>
      <c r="C110" s="16"/>
      <c r="D110" s="16"/>
      <c r="E110" s="16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22"/>
      <c r="Y110" s="22"/>
      <c r="Z110" s="22"/>
      <c r="AA110" s="22"/>
      <c r="AB110" s="22"/>
      <c r="AC110" s="113"/>
      <c r="AD110" s="114"/>
      <c r="AE110" s="114"/>
      <c r="AF110" s="114"/>
      <c r="AG110" s="114"/>
      <c r="AH110" s="110"/>
      <c r="AI110" s="22"/>
      <c r="AJ110" s="1"/>
      <c r="AK110" s="1"/>
      <c r="AL110" s="1"/>
    </row>
    <row r="111" spans="1:38">
      <c r="A111" s="1"/>
      <c r="B111" s="14"/>
      <c r="C111" s="16"/>
      <c r="D111" s="16"/>
      <c r="E111" s="16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22"/>
      <c r="Y111" s="22"/>
      <c r="Z111" s="22"/>
      <c r="AA111" s="22"/>
      <c r="AB111" s="22"/>
      <c r="AC111" s="113"/>
      <c r="AD111" s="114"/>
      <c r="AE111" s="114"/>
      <c r="AF111" s="114"/>
      <c r="AG111" s="114"/>
      <c r="AH111" s="110"/>
      <c r="AI111" s="22"/>
      <c r="AJ111" s="1"/>
      <c r="AK111" s="1"/>
      <c r="AL111" s="1"/>
    </row>
    <row r="112" spans="1:38" ht="33">
      <c r="A112" s="1"/>
      <c r="B112" s="3" t="s">
        <v>107</v>
      </c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</row>
    <row r="113" spans="1:38" ht="13.5" thickBot="1">
      <c r="A113" s="1"/>
      <c r="B113" s="14"/>
      <c r="C113" s="16"/>
      <c r="D113" s="16"/>
      <c r="E113" s="16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22"/>
      <c r="Y113" s="22"/>
      <c r="Z113" s="22"/>
      <c r="AA113" s="22"/>
      <c r="AB113" s="22"/>
      <c r="AC113" s="81"/>
      <c r="AD113" s="16"/>
      <c r="AE113" s="16"/>
      <c r="AF113" s="16"/>
      <c r="AG113" s="16"/>
      <c r="AH113" s="22"/>
      <c r="AI113" s="22"/>
      <c r="AJ113" s="1"/>
      <c r="AK113" s="1"/>
      <c r="AL113" s="1"/>
    </row>
    <row r="114" spans="1:38" ht="46.5" customHeight="1" thickBot="1">
      <c r="A114" s="1"/>
      <c r="B114" s="1"/>
      <c r="C114" s="82" t="str">
        <f>C56</f>
        <v>2021 Population (in million)</v>
      </c>
      <c r="D114" s="83"/>
      <c r="E114" s="84"/>
      <c r="F114" s="82" t="str">
        <f>F56</f>
        <v>All-Cause Deaths for 
2020 &amp; 2021</v>
      </c>
      <c r="G114" s="83"/>
      <c r="H114" s="84"/>
      <c r="I114" s="82" t="str">
        <f>I56</f>
        <v>Reported COVID-19 Deaths</v>
      </c>
      <c r="J114" s="83"/>
      <c r="K114" s="84"/>
      <c r="L114" s="82" t="str">
        <f>L56</f>
        <v>Excess Deaths</v>
      </c>
      <c r="M114" s="83"/>
      <c r="N114" s="83"/>
      <c r="O114" s="83"/>
      <c r="P114" s="83"/>
      <c r="Q114" s="84"/>
      <c r="R114" s="82" t="s">
        <v>63</v>
      </c>
      <c r="S114" s="83"/>
      <c r="T114" s="83"/>
      <c r="U114" s="83"/>
      <c r="V114" s="83"/>
      <c r="W114" s="84"/>
      <c r="X114" s="82" t="s">
        <v>64</v>
      </c>
      <c r="Y114" s="83"/>
      <c r="Z114" s="83"/>
      <c r="AA114" s="83"/>
      <c r="AB114" s="83"/>
      <c r="AC114" s="84"/>
      <c r="AD114" s="82" t="str">
        <f>AD56</f>
        <v>Ratio, R, of Excess deaths to Reported Deaths (from OWID/JHU)</v>
      </c>
      <c r="AE114" s="83"/>
      <c r="AF114" s="83"/>
      <c r="AG114" s="83"/>
      <c r="AH114" s="83"/>
      <c r="AI114" s="84"/>
      <c r="AJ114" s="1"/>
      <c r="AK114" s="1"/>
      <c r="AL114" s="1"/>
    </row>
    <row r="115" spans="1:38" ht="63.75" thickBot="1">
      <c r="B115" s="85" t="s">
        <v>8</v>
      </c>
      <c r="C115" s="86" t="str">
        <f t="shared" ref="C115:AI115" si="47">C8</f>
        <v>Estimate from  WPR for All Countries</v>
      </c>
      <c r="D115" s="87" t="str">
        <f t="shared" si="47"/>
        <v>Mean 2020 &amp; 2021 Population (millions) from HMD for 34 Countries</v>
      </c>
      <c r="E115" s="88" t="str">
        <f t="shared" si="47"/>
        <v xml:space="preserve">Comparison of Population </v>
      </c>
      <c r="F115" s="89" t="str">
        <f t="shared" si="47"/>
        <v>Estimate from  WB for All Countries</v>
      </c>
      <c r="G115" s="90" t="str">
        <f t="shared" si="47"/>
        <v xml:space="preserve"> Actual  from HMD (only for 34 Countries)</v>
      </c>
      <c r="H115" s="91" t="str">
        <f t="shared" si="47"/>
        <v xml:space="preserve">Comparison of All-Cause Deaths </v>
      </c>
      <c r="I115" s="92" t="str">
        <f t="shared" si="47"/>
        <v>Values from  Economist (OWID)</v>
      </c>
      <c r="J115" s="93" t="str">
        <f t="shared" si="47"/>
        <v>Values from  Lancet</v>
      </c>
      <c r="K115" s="94" t="str">
        <f t="shared" si="47"/>
        <v>Comparison of Reported Deaths</v>
      </c>
      <c r="L115" s="95" t="str">
        <f t="shared" si="47"/>
        <v>eLife</v>
      </c>
      <c r="M115" s="96" t="str">
        <f t="shared" si="47"/>
        <v xml:space="preserve"> Economist</v>
      </c>
      <c r="N115" s="96" t="str">
        <f t="shared" si="47"/>
        <v>Lancet</v>
      </c>
      <c r="O115" s="96" t="str">
        <f t="shared" si="47"/>
        <v>WHO</v>
      </c>
      <c r="P115" s="96" t="str">
        <f t="shared" si="47"/>
        <v>Levitt Age-Adjusted</v>
      </c>
      <c r="Q115" s="115" t="str">
        <f t="shared" si="47"/>
        <v>Excess Death per Levitt Not Age-Adjusted</v>
      </c>
      <c r="R115" s="85" t="str">
        <f t="shared" si="47"/>
        <v>eLife</v>
      </c>
      <c r="S115" s="116" t="str">
        <f t="shared" si="47"/>
        <v xml:space="preserve"> Economist</v>
      </c>
      <c r="T115" s="116" t="str">
        <f t="shared" si="47"/>
        <v>Lancet</v>
      </c>
      <c r="U115" s="116" t="str">
        <f t="shared" si="47"/>
        <v>WHO</v>
      </c>
      <c r="V115" s="116" t="str">
        <f t="shared" si="47"/>
        <v>Levitt Age-Adjusted</v>
      </c>
      <c r="W115" s="98" t="str">
        <f t="shared" si="47"/>
        <v>Excess Death per Levitt Not Age-Adjusted</v>
      </c>
      <c r="X115" s="95" t="str">
        <f t="shared" si="47"/>
        <v>eLife</v>
      </c>
      <c r="Y115" s="96" t="str">
        <f t="shared" si="47"/>
        <v xml:space="preserve"> Economist</v>
      </c>
      <c r="Z115" s="96" t="str">
        <f t="shared" si="47"/>
        <v>Lancet</v>
      </c>
      <c r="AA115" s="96" t="str">
        <f t="shared" si="47"/>
        <v>WHO</v>
      </c>
      <c r="AB115" s="96" t="str">
        <f t="shared" si="47"/>
        <v>Levitt Age-Adjusted</v>
      </c>
      <c r="AC115" s="97" t="str">
        <f t="shared" si="47"/>
        <v>Excess Death per Levitt Not Age-Adjusted</v>
      </c>
      <c r="AD115" s="99" t="str">
        <f t="shared" si="47"/>
        <v>eLife</v>
      </c>
      <c r="AE115" s="100" t="str">
        <f t="shared" si="47"/>
        <v xml:space="preserve"> Economist</v>
      </c>
      <c r="AF115" s="100" t="str">
        <f t="shared" si="47"/>
        <v>Lancet</v>
      </c>
      <c r="AG115" s="100" t="str">
        <f t="shared" si="47"/>
        <v>WHO</v>
      </c>
      <c r="AH115" s="100" t="str">
        <f t="shared" si="47"/>
        <v>Levitt Age-Adjusted</v>
      </c>
      <c r="AI115" s="101" t="str">
        <f t="shared" si="47"/>
        <v>Excess Death per Levitt Not Age-Adjusted</v>
      </c>
      <c r="AK115" s="1"/>
      <c r="AL115" s="1"/>
    </row>
    <row r="116" spans="1:38">
      <c r="A116" s="13"/>
      <c r="B116" s="14"/>
      <c r="C116" s="15"/>
      <c r="D116" s="16"/>
      <c r="E116" s="17"/>
      <c r="F116" s="18"/>
      <c r="G116" s="19"/>
      <c r="H116" s="20"/>
      <c r="I116" s="18"/>
      <c r="J116" s="19"/>
      <c r="K116" s="20"/>
      <c r="L116" s="18"/>
      <c r="M116" s="19"/>
      <c r="N116" s="19"/>
      <c r="O116" s="19"/>
      <c r="P116" s="19"/>
      <c r="Q116" s="20"/>
      <c r="R116" s="18"/>
      <c r="S116" s="19"/>
      <c r="T116" s="19"/>
      <c r="U116" s="19"/>
      <c r="V116" s="19"/>
      <c r="W116" s="20"/>
      <c r="X116" s="21"/>
      <c r="Y116" s="22"/>
      <c r="Z116" s="22"/>
      <c r="AA116" s="22"/>
      <c r="AB116" s="22"/>
      <c r="AC116" s="23"/>
      <c r="AD116" s="21"/>
      <c r="AE116" s="24"/>
      <c r="AF116" s="24"/>
      <c r="AG116" s="24"/>
      <c r="AH116" s="22"/>
      <c r="AI116" s="23"/>
      <c r="AJ116" s="1"/>
      <c r="AK116" s="1"/>
      <c r="AL116" s="1"/>
    </row>
    <row r="117" spans="1:38">
      <c r="A117" s="13">
        <v>1</v>
      </c>
      <c r="B117" s="39" t="s">
        <v>108</v>
      </c>
      <c r="C117" s="26">
        <v>39.835428</v>
      </c>
      <c r="D117" s="27"/>
      <c r="E117" s="73"/>
      <c r="F117" s="29">
        <v>523437.52391999995</v>
      </c>
      <c r="G117" s="30"/>
      <c r="H117" s="31"/>
      <c r="I117" s="29">
        <v>7356</v>
      </c>
      <c r="J117" s="30">
        <v>7360</v>
      </c>
      <c r="K117" s="28">
        <v>-5.4362598532209838E-4</v>
      </c>
      <c r="L117" s="29"/>
      <c r="M117" s="30">
        <v>62635</v>
      </c>
      <c r="N117" s="30">
        <v>192000</v>
      </c>
      <c r="O117" s="30">
        <v>44532</v>
      </c>
      <c r="P117" s="30"/>
      <c r="Q117" s="31"/>
      <c r="R117" s="29"/>
      <c r="S117" s="32">
        <v>1572.3440953113395</v>
      </c>
      <c r="T117" s="32">
        <v>4819.8302275050237</v>
      </c>
      <c r="U117" s="32">
        <v>1117.8993733919465</v>
      </c>
      <c r="V117" s="30"/>
      <c r="W117" s="31"/>
      <c r="X117" s="103"/>
      <c r="Y117" s="35">
        <v>0.11966089005413544</v>
      </c>
      <c r="Z117" s="35">
        <v>0.36680595338698818</v>
      </c>
      <c r="AA117" s="35">
        <v>8.5076055813694568E-2</v>
      </c>
      <c r="AB117" s="35"/>
      <c r="AC117" s="28"/>
      <c r="AD117" s="103"/>
      <c r="AE117" s="37">
        <v>8.514817835780315</v>
      </c>
      <c r="AF117" s="37">
        <v>26.101141924959219</v>
      </c>
      <c r="AG117" s="37">
        <v>6.0538336052202286</v>
      </c>
      <c r="AH117" s="35"/>
      <c r="AI117" s="28"/>
      <c r="AJ117" s="1"/>
      <c r="AK117" s="1"/>
      <c r="AL117" s="1"/>
    </row>
    <row r="118" spans="1:38">
      <c r="A118" s="13">
        <v>2</v>
      </c>
      <c r="B118" s="39" t="s">
        <v>109</v>
      </c>
      <c r="C118" s="26">
        <v>44.616624000000002</v>
      </c>
      <c r="D118" s="27"/>
      <c r="E118" s="73"/>
      <c r="F118" s="29">
        <v>429211.92288000003</v>
      </c>
      <c r="G118" s="30"/>
      <c r="H118" s="31"/>
      <c r="I118" s="29">
        <v>6276</v>
      </c>
      <c r="J118" s="30">
        <v>6280</v>
      </c>
      <c r="K118" s="28">
        <v>-6.3714558776680472E-4</v>
      </c>
      <c r="L118" s="29"/>
      <c r="M118" s="30">
        <v>83476</v>
      </c>
      <c r="N118" s="30">
        <v>54400</v>
      </c>
      <c r="O118" s="30">
        <v>69588</v>
      </c>
      <c r="P118" s="30"/>
      <c r="Q118" s="31"/>
      <c r="R118" s="29"/>
      <c r="S118" s="32">
        <v>1870.9618190744329</v>
      </c>
      <c r="T118" s="32">
        <v>1219.2764741680141</v>
      </c>
      <c r="U118" s="32">
        <v>1559.6877074338927</v>
      </c>
      <c r="V118" s="30"/>
      <c r="W118" s="31"/>
      <c r="X118" s="103"/>
      <c r="Y118" s="35">
        <v>0.19448667557946286</v>
      </c>
      <c r="Z118" s="35">
        <v>0.12674391623368131</v>
      </c>
      <c r="AA118" s="35">
        <v>0.16212969931745247</v>
      </c>
      <c r="AB118" s="35"/>
      <c r="AC118" s="28"/>
      <c r="AD118" s="103"/>
      <c r="AE118" s="37">
        <v>13.300828553218611</v>
      </c>
      <c r="AF118" s="37">
        <v>8.667941363926067</v>
      </c>
      <c r="AG118" s="37">
        <v>11.087954110898661</v>
      </c>
      <c r="AH118" s="35"/>
      <c r="AI118" s="28"/>
      <c r="AJ118" s="1"/>
      <c r="AK118" s="1"/>
      <c r="AL118" s="1"/>
    </row>
    <row r="119" spans="1:38">
      <c r="A119" s="13">
        <v>3</v>
      </c>
      <c r="B119" s="39" t="s">
        <v>110</v>
      </c>
      <c r="C119" s="26">
        <v>7.7355000000000007E-2</v>
      </c>
      <c r="D119" s="27"/>
      <c r="E119" s="73"/>
      <c r="F119" s="29">
        <v>1154.1366</v>
      </c>
      <c r="G119" s="30"/>
      <c r="H119" s="31"/>
      <c r="I119" s="29">
        <v>140</v>
      </c>
      <c r="J119" s="30">
        <v>140</v>
      </c>
      <c r="K119" s="28">
        <v>0</v>
      </c>
      <c r="L119" s="29"/>
      <c r="M119" s="30">
        <v>160</v>
      </c>
      <c r="N119" s="30">
        <v>328</v>
      </c>
      <c r="O119" s="30">
        <v>372</v>
      </c>
      <c r="P119" s="30"/>
      <c r="Q119" s="31"/>
      <c r="R119" s="29"/>
      <c r="S119" s="32">
        <v>2068.38601253959</v>
      </c>
      <c r="T119" s="32">
        <v>4240.1913257061597</v>
      </c>
      <c r="U119" s="32">
        <v>4808.9974791545465</v>
      </c>
      <c r="V119" s="30"/>
      <c r="W119" s="31"/>
      <c r="X119" s="103"/>
      <c r="Y119" s="35">
        <v>0.13863177027745241</v>
      </c>
      <c r="Z119" s="35">
        <v>0.28419512906877747</v>
      </c>
      <c r="AA119" s="35">
        <v>0.32231886589507686</v>
      </c>
      <c r="AB119" s="35"/>
      <c r="AC119" s="28"/>
      <c r="AD119" s="103"/>
      <c r="AE119" s="37">
        <v>1.1428571428571428</v>
      </c>
      <c r="AF119" s="37">
        <v>2.342857142857143</v>
      </c>
      <c r="AG119" s="37">
        <v>2.657142857142857</v>
      </c>
      <c r="AH119" s="35"/>
      <c r="AI119" s="28"/>
      <c r="AJ119" s="1"/>
      <c r="AK119" s="1"/>
      <c r="AL119" s="1"/>
    </row>
    <row r="120" spans="1:38">
      <c r="A120" s="13">
        <v>4</v>
      </c>
      <c r="B120" s="39" t="s">
        <v>111</v>
      </c>
      <c r="C120" s="26">
        <v>33.933610000000002</v>
      </c>
      <c r="D120" s="27"/>
      <c r="E120" s="73"/>
      <c r="F120" s="29">
        <v>416704.73079999996</v>
      </c>
      <c r="G120" s="30"/>
      <c r="H120" s="31"/>
      <c r="I120" s="29">
        <v>1770</v>
      </c>
      <c r="J120" s="30">
        <v>1770</v>
      </c>
      <c r="K120" s="28">
        <v>0</v>
      </c>
      <c r="L120" s="29"/>
      <c r="M120" s="30">
        <v>37525</v>
      </c>
      <c r="N120" s="30">
        <v>64000</v>
      </c>
      <c r="O120" s="30">
        <v>22687</v>
      </c>
      <c r="P120" s="30"/>
      <c r="Q120" s="31"/>
      <c r="R120" s="29"/>
      <c r="S120" s="32">
        <v>1105.835777566843</v>
      </c>
      <c r="T120" s="32">
        <v>1886.0357032452484</v>
      </c>
      <c r="U120" s="32">
        <v>668.57018749257736</v>
      </c>
      <c r="V120" s="30"/>
      <c r="W120" s="31"/>
      <c r="X120" s="103"/>
      <c r="Y120" s="35">
        <v>9.0051773417495373E-2</v>
      </c>
      <c r="Z120" s="35">
        <v>0.15358596931964566</v>
      </c>
      <c r="AA120" s="35">
        <v>5.4443826343043768E-2</v>
      </c>
      <c r="AB120" s="35"/>
      <c r="AC120" s="28"/>
      <c r="AD120" s="103"/>
      <c r="AE120" s="37">
        <v>21.200564971751412</v>
      </c>
      <c r="AF120" s="37">
        <v>36.158192090395481</v>
      </c>
      <c r="AG120" s="37">
        <v>12.817514124293785</v>
      </c>
      <c r="AH120" s="35"/>
      <c r="AI120" s="28"/>
      <c r="AJ120" s="1"/>
      <c r="AK120" s="1"/>
      <c r="AL120" s="1"/>
    </row>
    <row r="121" spans="1:38">
      <c r="A121" s="13">
        <v>5</v>
      </c>
      <c r="B121" s="39" t="s">
        <v>112</v>
      </c>
      <c r="C121" s="26">
        <v>9.8730999999999999E-2</v>
      </c>
      <c r="D121" s="27"/>
      <c r="E121" s="73"/>
      <c r="F121" s="29">
        <v>1360.5131799999999</v>
      </c>
      <c r="G121" s="30"/>
      <c r="H121" s="31"/>
      <c r="I121" s="29">
        <v>119</v>
      </c>
      <c r="J121" s="30">
        <v>119</v>
      </c>
      <c r="K121" s="28">
        <v>0</v>
      </c>
      <c r="L121" s="29"/>
      <c r="M121" s="30">
        <v>72</v>
      </c>
      <c r="N121" s="30">
        <v>43</v>
      </c>
      <c r="O121" s="30">
        <v>-28</v>
      </c>
      <c r="P121" s="30"/>
      <c r="Q121" s="31"/>
      <c r="R121" s="29"/>
      <c r="S121" s="32">
        <v>729.2542362581155</v>
      </c>
      <c r="T121" s="32">
        <v>435.52683554304122</v>
      </c>
      <c r="U121" s="32">
        <v>-283.59886965593381</v>
      </c>
      <c r="V121" s="30"/>
      <c r="W121" s="31"/>
      <c r="X121" s="103"/>
      <c r="Y121" s="35">
        <v>5.2921207275625222E-2</v>
      </c>
      <c r="Z121" s="35">
        <v>3.1605721011831726E-2</v>
      </c>
      <c r="AA121" s="35">
        <v>-2.0580469496076476E-2</v>
      </c>
      <c r="AB121" s="35"/>
      <c r="AC121" s="28"/>
      <c r="AD121" s="103"/>
      <c r="AE121" s="37">
        <v>0.60504201680672265</v>
      </c>
      <c r="AF121" s="37">
        <v>0.36134453781512604</v>
      </c>
      <c r="AG121" s="37">
        <v>-0.23529411764705882</v>
      </c>
      <c r="AH121" s="35"/>
      <c r="AI121" s="28"/>
      <c r="AJ121" s="1"/>
      <c r="AK121" s="1"/>
      <c r="AL121" s="1"/>
    </row>
    <row r="122" spans="1:38">
      <c r="A122" s="13">
        <v>6</v>
      </c>
      <c r="B122" s="39" t="s">
        <v>113</v>
      </c>
      <c r="C122" s="26">
        <v>45.605826</v>
      </c>
      <c r="D122" s="27"/>
      <c r="E122" s="73"/>
      <c r="F122" s="29">
        <v>705066.06996000011</v>
      </c>
      <c r="G122" s="30"/>
      <c r="H122" s="31"/>
      <c r="I122" s="29">
        <v>117169</v>
      </c>
      <c r="J122" s="30">
        <v>117000</v>
      </c>
      <c r="K122" s="28">
        <v>1.4434019874535059E-3</v>
      </c>
      <c r="L122" s="29"/>
      <c r="M122" s="30">
        <v>142053</v>
      </c>
      <c r="N122" s="30">
        <v>142000</v>
      </c>
      <c r="O122" s="30">
        <v>89881</v>
      </c>
      <c r="P122" s="30"/>
      <c r="Q122" s="31"/>
      <c r="R122" s="29"/>
      <c r="S122" s="32">
        <v>3114.7994118119909</v>
      </c>
      <c r="T122" s="32">
        <v>3113.6372795879192</v>
      </c>
      <c r="U122" s="32">
        <v>1970.8227628636744</v>
      </c>
      <c r="V122" s="30"/>
      <c r="W122" s="31"/>
      <c r="X122" s="103"/>
      <c r="Y122" s="35">
        <v>0.20147473556351814</v>
      </c>
      <c r="Z122" s="35">
        <v>0.20139956530322889</v>
      </c>
      <c r="AA122" s="35">
        <v>0.12747883330295434</v>
      </c>
      <c r="AB122" s="35"/>
      <c r="AC122" s="28"/>
      <c r="AD122" s="103"/>
      <c r="AE122" s="37">
        <v>1.2123769939147726</v>
      </c>
      <c r="AF122" s="37">
        <v>1.2119246558390018</v>
      </c>
      <c r="AG122" s="37">
        <v>0.76710563374271357</v>
      </c>
      <c r="AH122" s="35"/>
      <c r="AI122" s="28"/>
      <c r="AJ122" s="1"/>
      <c r="AK122" s="1"/>
      <c r="AL122" s="1"/>
    </row>
    <row r="123" spans="1:38">
      <c r="A123" s="13">
        <v>7</v>
      </c>
      <c r="B123" s="39" t="s">
        <v>114</v>
      </c>
      <c r="C123" s="26">
        <v>1.7482960000000001</v>
      </c>
      <c r="D123" s="27"/>
      <c r="E123" s="73"/>
      <c r="F123" s="29">
        <v>10349.912320000001</v>
      </c>
      <c r="G123" s="30"/>
      <c r="H123" s="31"/>
      <c r="I123" s="29">
        <v>1394</v>
      </c>
      <c r="J123" s="30">
        <v>1390</v>
      </c>
      <c r="K123" s="28">
        <v>2.8735632183908046E-3</v>
      </c>
      <c r="L123" s="29"/>
      <c r="M123" s="30">
        <v>2628</v>
      </c>
      <c r="N123" s="30">
        <v>3920</v>
      </c>
      <c r="O123" s="30">
        <v>666</v>
      </c>
      <c r="P123" s="30"/>
      <c r="Q123" s="31"/>
      <c r="R123" s="29"/>
      <c r="S123" s="32">
        <v>1503.17795155969</v>
      </c>
      <c r="T123" s="32">
        <v>2242.183245857681</v>
      </c>
      <c r="U123" s="32">
        <v>380.94235758704474</v>
      </c>
      <c r="V123" s="30"/>
      <c r="W123" s="31"/>
      <c r="X123" s="103"/>
      <c r="Y123" s="35">
        <v>0.25391519452021788</v>
      </c>
      <c r="Z123" s="35">
        <v>0.37874716990839197</v>
      </c>
      <c r="AA123" s="35">
        <v>6.4348371214027825E-2</v>
      </c>
      <c r="AB123" s="35"/>
      <c r="AC123" s="28"/>
      <c r="AD123" s="103"/>
      <c r="AE123" s="37">
        <v>1.8852223816355811</v>
      </c>
      <c r="AF123" s="37">
        <v>2.812051649928264</v>
      </c>
      <c r="AG123" s="37">
        <v>0.47776183644189385</v>
      </c>
      <c r="AH123" s="35"/>
      <c r="AI123" s="28"/>
      <c r="AJ123" s="1"/>
      <c r="AK123" s="1"/>
      <c r="AL123" s="1"/>
    </row>
    <row r="124" spans="1:38">
      <c r="A124" s="13">
        <v>8</v>
      </c>
      <c r="B124" s="39" t="s">
        <v>115</v>
      </c>
      <c r="C124" s="26">
        <v>166.30349799999999</v>
      </c>
      <c r="D124" s="27"/>
      <c r="E124" s="73"/>
      <c r="F124" s="29">
        <v>1772795.28868</v>
      </c>
      <c r="G124" s="30"/>
      <c r="H124" s="31"/>
      <c r="I124" s="29">
        <v>28072</v>
      </c>
      <c r="J124" s="30">
        <v>28100</v>
      </c>
      <c r="K124" s="28">
        <v>-9.9693797621590828E-4</v>
      </c>
      <c r="L124" s="29"/>
      <c r="M124" s="30">
        <v>478621</v>
      </c>
      <c r="N124" s="30">
        <v>413000</v>
      </c>
      <c r="O124" s="30">
        <v>140764</v>
      </c>
      <c r="P124" s="30"/>
      <c r="Q124" s="31"/>
      <c r="R124" s="29"/>
      <c r="S124" s="32">
        <v>2877.9971904138783</v>
      </c>
      <c r="T124" s="32">
        <v>2483.4113832049402</v>
      </c>
      <c r="U124" s="32">
        <v>846.42837759191332</v>
      </c>
      <c r="V124" s="30"/>
      <c r="W124" s="31"/>
      <c r="X124" s="103"/>
      <c r="Y124" s="35">
        <v>0.26998097471049515</v>
      </c>
      <c r="Z124" s="35">
        <v>0.23296542056331521</v>
      </c>
      <c r="AA124" s="35">
        <v>7.9402286828509694E-2</v>
      </c>
      <c r="AB124" s="35"/>
      <c r="AC124" s="28"/>
      <c r="AD124" s="103"/>
      <c r="AE124" s="37">
        <v>17.04976489028213</v>
      </c>
      <c r="AF124" s="37">
        <v>14.712168709033913</v>
      </c>
      <c r="AG124" s="37">
        <v>5.0143915645483039</v>
      </c>
      <c r="AH124" s="35"/>
      <c r="AI124" s="28"/>
      <c r="AJ124" s="1"/>
      <c r="AK124" s="1"/>
      <c r="AL124" s="1"/>
    </row>
    <row r="125" spans="1:38">
      <c r="A125" s="13">
        <v>9</v>
      </c>
      <c r="B125" s="39" t="s">
        <v>116</v>
      </c>
      <c r="C125" s="26">
        <v>0.28771099999999999</v>
      </c>
      <c r="D125" s="27"/>
      <c r="E125" s="73"/>
      <c r="F125" s="29">
        <v>5978.6345799999999</v>
      </c>
      <c r="G125" s="30"/>
      <c r="H125" s="31"/>
      <c r="I125" s="29">
        <v>260</v>
      </c>
      <c r="J125" s="30">
        <v>260</v>
      </c>
      <c r="K125" s="28">
        <v>0</v>
      </c>
      <c r="L125" s="29"/>
      <c r="M125" s="30">
        <v>54</v>
      </c>
      <c r="N125" s="30">
        <v>553</v>
      </c>
      <c r="O125" s="30">
        <v>-355</v>
      </c>
      <c r="P125" s="30"/>
      <c r="Q125" s="31"/>
      <c r="R125" s="29"/>
      <c r="S125" s="32">
        <v>187.68834003566079</v>
      </c>
      <c r="T125" s="32">
        <v>1922.0676303651928</v>
      </c>
      <c r="U125" s="32">
        <v>-1233.8770502344366</v>
      </c>
      <c r="V125" s="30"/>
      <c r="W125" s="31"/>
      <c r="X125" s="103"/>
      <c r="Y125" s="35">
        <v>9.0321626581164952E-3</v>
      </c>
      <c r="Z125" s="35">
        <v>9.2496036109970786E-2</v>
      </c>
      <c r="AA125" s="35">
        <v>-5.9378106363543633E-2</v>
      </c>
      <c r="AB125" s="35"/>
      <c r="AC125" s="28"/>
      <c r="AD125" s="103"/>
      <c r="AE125" s="37">
        <v>0.2076923076923077</v>
      </c>
      <c r="AF125" s="37">
        <v>2.1269230769230769</v>
      </c>
      <c r="AG125" s="37">
        <v>-1.3653846153846154</v>
      </c>
      <c r="AH125" s="35"/>
      <c r="AI125" s="28"/>
      <c r="AJ125" s="1"/>
      <c r="AK125" s="1"/>
      <c r="AL125" s="1"/>
    </row>
    <row r="126" spans="1:38">
      <c r="A126" s="13">
        <v>10</v>
      </c>
      <c r="B126" s="39" t="s">
        <v>117</v>
      </c>
      <c r="C126" s="26">
        <v>9.4428619999999999</v>
      </c>
      <c r="D126" s="27"/>
      <c r="E126" s="73"/>
      <c r="F126" s="29">
        <v>242114.98167999997</v>
      </c>
      <c r="G126" s="30"/>
      <c r="H126" s="31"/>
      <c r="I126" s="29">
        <v>5578</v>
      </c>
      <c r="J126" s="30">
        <v>5580</v>
      </c>
      <c r="K126" s="28">
        <v>-3.5848718408316901E-4</v>
      </c>
      <c r="L126" s="29"/>
      <c r="M126" s="30">
        <v>59666</v>
      </c>
      <c r="N126" s="30">
        <v>85600</v>
      </c>
      <c r="O126" s="30">
        <v>48893</v>
      </c>
      <c r="P126" s="30"/>
      <c r="Q126" s="31"/>
      <c r="R126" s="29"/>
      <c r="S126" s="32">
        <v>6318.6351764962783</v>
      </c>
      <c r="T126" s="32">
        <v>9065.0482872671437</v>
      </c>
      <c r="U126" s="32">
        <v>5177.7734335204732</v>
      </c>
      <c r="V126" s="30"/>
      <c r="W126" s="31"/>
      <c r="X126" s="103"/>
      <c r="Y126" s="35">
        <v>0.24643662934852884</v>
      </c>
      <c r="Z126" s="35">
        <v>0.35355102524442844</v>
      </c>
      <c r="AA126" s="35">
        <v>0.20194124155696075</v>
      </c>
      <c r="AB126" s="35"/>
      <c r="AC126" s="28"/>
      <c r="AD126" s="103"/>
      <c r="AE126" s="37">
        <v>10.696665471495159</v>
      </c>
      <c r="AF126" s="37">
        <v>15.346002151308713</v>
      </c>
      <c r="AG126" s="37">
        <v>8.7653280745787026</v>
      </c>
      <c r="AH126" s="35"/>
      <c r="AI126" s="28"/>
      <c r="AJ126" s="1"/>
      <c r="AK126" s="1"/>
      <c r="AL126" s="1"/>
    </row>
    <row r="127" spans="1:38">
      <c r="A127" s="13">
        <v>11</v>
      </c>
      <c r="B127" s="39" t="s">
        <v>118</v>
      </c>
      <c r="C127" s="26">
        <v>0.404914</v>
      </c>
      <c r="D127" s="27"/>
      <c r="E127" s="73"/>
      <c r="F127" s="29">
        <v>3927.6658000000002</v>
      </c>
      <c r="G127" s="30"/>
      <c r="H127" s="31"/>
      <c r="I127" s="29">
        <v>602</v>
      </c>
      <c r="J127" s="30">
        <v>602</v>
      </c>
      <c r="K127" s="28">
        <v>0</v>
      </c>
      <c r="L127" s="29"/>
      <c r="M127" s="30">
        <v>790</v>
      </c>
      <c r="N127" s="30">
        <v>982</v>
      </c>
      <c r="O127" s="30">
        <v>698</v>
      </c>
      <c r="P127" s="30"/>
      <c r="Q127" s="31"/>
      <c r="R127" s="29"/>
      <c r="S127" s="32">
        <v>1951.031577075626</v>
      </c>
      <c r="T127" s="32">
        <v>2425.2063401117275</v>
      </c>
      <c r="U127" s="32">
        <v>1723.8228364541606</v>
      </c>
      <c r="V127" s="30"/>
      <c r="W127" s="31"/>
      <c r="X127" s="103"/>
      <c r="Y127" s="35">
        <v>0.20113727598717793</v>
      </c>
      <c r="Z127" s="35">
        <v>0.25002127217646675</v>
      </c>
      <c r="AA127" s="35">
        <v>0.17771369447981036</v>
      </c>
      <c r="AB127" s="35"/>
      <c r="AC127" s="28"/>
      <c r="AD127" s="103"/>
      <c r="AE127" s="37">
        <v>1.3122923588039868</v>
      </c>
      <c r="AF127" s="37">
        <v>1.6312292358803986</v>
      </c>
      <c r="AG127" s="37">
        <v>1.1594684385382059</v>
      </c>
      <c r="AH127" s="35"/>
      <c r="AI127" s="28"/>
      <c r="AJ127" s="1"/>
      <c r="AK127" s="1"/>
      <c r="AL127" s="1"/>
    </row>
    <row r="128" spans="1:38">
      <c r="A128" s="13">
        <v>12</v>
      </c>
      <c r="B128" s="39" t="s">
        <v>119</v>
      </c>
      <c r="C128" s="26">
        <v>12.451040000000001</v>
      </c>
      <c r="D128" s="27"/>
      <c r="E128" s="73"/>
      <c r="F128" s="29">
        <v>183030.288</v>
      </c>
      <c r="G128" s="30"/>
      <c r="H128" s="31"/>
      <c r="I128" s="29">
        <v>161</v>
      </c>
      <c r="J128" s="30">
        <v>161</v>
      </c>
      <c r="K128" s="28">
        <v>0</v>
      </c>
      <c r="L128" s="29"/>
      <c r="M128" s="30">
        <v>5227</v>
      </c>
      <c r="N128" s="30">
        <v>8250</v>
      </c>
      <c r="O128" s="30">
        <v>11853</v>
      </c>
      <c r="P128" s="30"/>
      <c r="Q128" s="31"/>
      <c r="R128" s="29"/>
      <c r="S128" s="32">
        <v>419.80428944088203</v>
      </c>
      <c r="T128" s="32">
        <v>662.59525308729224</v>
      </c>
      <c r="U128" s="32">
        <v>951.96867089014245</v>
      </c>
      <c r="V128" s="30"/>
      <c r="W128" s="31"/>
      <c r="X128" s="103"/>
      <c r="Y128" s="35">
        <v>2.8558114927951159E-2</v>
      </c>
      <c r="Z128" s="35">
        <v>4.5074507012740975E-2</v>
      </c>
      <c r="AA128" s="35">
        <v>6.4759773529941667E-2</v>
      </c>
      <c r="AB128" s="35"/>
      <c r="AC128" s="28"/>
      <c r="AD128" s="103"/>
      <c r="AE128" s="37">
        <v>32.465838509316768</v>
      </c>
      <c r="AF128" s="37">
        <v>51.242236024844722</v>
      </c>
      <c r="AG128" s="37">
        <v>73.621118012422357</v>
      </c>
      <c r="AH128" s="35"/>
      <c r="AI128" s="28"/>
      <c r="AJ128" s="1"/>
      <c r="AK128" s="1"/>
      <c r="AL128" s="1"/>
    </row>
    <row r="129" spans="1:38">
      <c r="A129" s="13">
        <v>13</v>
      </c>
      <c r="B129" s="39" t="s">
        <v>120</v>
      </c>
      <c r="C129" s="26">
        <v>0.77989799999999998</v>
      </c>
      <c r="D129" s="27"/>
      <c r="E129" s="73"/>
      <c r="F129" s="29">
        <v>8797.2494399999996</v>
      </c>
      <c r="G129" s="30"/>
      <c r="H129" s="31"/>
      <c r="I129" s="29">
        <v>3</v>
      </c>
      <c r="J129" s="30">
        <v>3</v>
      </c>
      <c r="K129" s="28">
        <v>0</v>
      </c>
      <c r="L129" s="29"/>
      <c r="M129" s="30">
        <v>148</v>
      </c>
      <c r="N129" s="30">
        <v>108</v>
      </c>
      <c r="O129" s="30">
        <v>-396</v>
      </c>
      <c r="P129" s="30"/>
      <c r="Q129" s="31"/>
      <c r="R129" s="29"/>
      <c r="S129" s="32">
        <v>189.76840561201593</v>
      </c>
      <c r="T129" s="32">
        <v>138.47964733849813</v>
      </c>
      <c r="U129" s="32">
        <v>-507.75870690782642</v>
      </c>
      <c r="V129" s="30"/>
      <c r="W129" s="31"/>
      <c r="X129" s="103"/>
      <c r="Y129" s="35">
        <v>1.6823440213831201E-2</v>
      </c>
      <c r="Z129" s="35">
        <v>1.2276564480363308E-2</v>
      </c>
      <c r="AA129" s="35">
        <v>-4.5014069761332133E-2</v>
      </c>
      <c r="AB129" s="35"/>
      <c r="AC129" s="28"/>
      <c r="AD129" s="103"/>
      <c r="AE129" s="37">
        <v>49.333333333333336</v>
      </c>
      <c r="AF129" s="37">
        <v>36</v>
      </c>
      <c r="AG129" s="37">
        <v>-132</v>
      </c>
      <c r="AH129" s="35"/>
      <c r="AI129" s="28"/>
      <c r="AJ129" s="1"/>
      <c r="AK129" s="1"/>
      <c r="AL129" s="1"/>
    </row>
    <row r="130" spans="1:38">
      <c r="A130" s="13">
        <v>14</v>
      </c>
      <c r="B130" s="39" t="s">
        <v>121</v>
      </c>
      <c r="C130" s="26">
        <v>2.3972410000000002</v>
      </c>
      <c r="D130" s="27"/>
      <c r="E130" s="73"/>
      <c r="F130" s="29">
        <v>43390.062100000003</v>
      </c>
      <c r="G130" s="30"/>
      <c r="H130" s="31"/>
      <c r="I130" s="29">
        <v>2444</v>
      </c>
      <c r="J130" s="30">
        <v>2440</v>
      </c>
      <c r="K130" s="28">
        <v>1.6380016380016381E-3</v>
      </c>
      <c r="L130" s="29"/>
      <c r="M130" s="30">
        <v>8467</v>
      </c>
      <c r="N130" s="30">
        <v>17200</v>
      </c>
      <c r="O130" s="30">
        <v>7413</v>
      </c>
      <c r="P130" s="30"/>
      <c r="Q130" s="31"/>
      <c r="R130" s="29"/>
      <c r="S130" s="32">
        <v>3531.9769685233982</v>
      </c>
      <c r="T130" s="32">
        <v>7174.9148291723686</v>
      </c>
      <c r="U130" s="32">
        <v>3092.3048621310913</v>
      </c>
      <c r="V130" s="30"/>
      <c r="W130" s="31"/>
      <c r="X130" s="103"/>
      <c r="Y130" s="35">
        <v>0.19513684908969051</v>
      </c>
      <c r="Z130" s="35">
        <v>0.39640413420841819</v>
      </c>
      <c r="AA130" s="35">
        <v>0.17084557249343046</v>
      </c>
      <c r="AB130" s="35"/>
      <c r="AC130" s="28"/>
      <c r="AD130" s="103"/>
      <c r="AE130" s="37">
        <v>3.464402618657938</v>
      </c>
      <c r="AF130" s="37">
        <v>7.0376432078559734</v>
      </c>
      <c r="AG130" s="37">
        <v>3.0331423895253682</v>
      </c>
      <c r="AH130" s="35"/>
      <c r="AI130" s="28"/>
      <c r="AJ130" s="1"/>
      <c r="AK130" s="1"/>
      <c r="AL130" s="1"/>
    </row>
    <row r="131" spans="1:38">
      <c r="A131" s="13">
        <v>15</v>
      </c>
      <c r="B131" s="39" t="s">
        <v>122</v>
      </c>
      <c r="C131" s="26">
        <v>21.497096000000003</v>
      </c>
      <c r="D131" s="27"/>
      <c r="E131" s="73"/>
      <c r="F131" s="29">
        <v>382218.36687999999</v>
      </c>
      <c r="G131" s="30"/>
      <c r="H131" s="31"/>
      <c r="I131" s="29">
        <v>318</v>
      </c>
      <c r="J131" s="30">
        <v>318</v>
      </c>
      <c r="K131" s="28">
        <v>0</v>
      </c>
      <c r="L131" s="29"/>
      <c r="M131" s="30">
        <v>32841</v>
      </c>
      <c r="N131" s="30">
        <v>21400</v>
      </c>
      <c r="O131" s="30">
        <v>22157</v>
      </c>
      <c r="P131" s="30"/>
      <c r="Q131" s="31"/>
      <c r="R131" s="29"/>
      <c r="S131" s="32">
        <v>1527.694717463233</v>
      </c>
      <c r="T131" s="32">
        <v>995.48329690670766</v>
      </c>
      <c r="U131" s="32">
        <v>1030.6973555870056</v>
      </c>
      <c r="V131" s="30"/>
      <c r="W131" s="31"/>
      <c r="X131" s="103"/>
      <c r="Y131" s="35">
        <v>8.5922087596357319E-2</v>
      </c>
      <c r="Z131" s="35">
        <v>5.5988936833898079E-2</v>
      </c>
      <c r="AA131" s="35">
        <v>5.7969480066760733E-2</v>
      </c>
      <c r="AB131" s="35"/>
      <c r="AC131" s="28"/>
      <c r="AD131" s="103"/>
      <c r="AE131" s="37">
        <v>103.27358490566037</v>
      </c>
      <c r="AF131" s="37">
        <v>67.295597484276726</v>
      </c>
      <c r="AG131" s="37">
        <v>69.676100628930811</v>
      </c>
      <c r="AH131" s="35"/>
      <c r="AI131" s="28"/>
      <c r="AJ131" s="1"/>
      <c r="AK131" s="1"/>
      <c r="AL131" s="1"/>
    </row>
    <row r="132" spans="1:38">
      <c r="A132" s="13">
        <v>16</v>
      </c>
      <c r="B132" s="39" t="s">
        <v>123</v>
      </c>
      <c r="C132" s="26">
        <v>12.255433</v>
      </c>
      <c r="D132" s="27"/>
      <c r="E132" s="73"/>
      <c r="F132" s="29">
        <v>171330.95334000004</v>
      </c>
      <c r="G132" s="30"/>
      <c r="H132" s="31"/>
      <c r="I132" s="29">
        <v>38</v>
      </c>
      <c r="J132" s="30">
        <v>34</v>
      </c>
      <c r="K132" s="28">
        <v>0.1111111111111111</v>
      </c>
      <c r="L132" s="29"/>
      <c r="M132" s="30">
        <v>17774</v>
      </c>
      <c r="N132" s="30">
        <v>4310</v>
      </c>
      <c r="O132" s="30">
        <v>9335</v>
      </c>
      <c r="P132" s="30"/>
      <c r="Q132" s="31"/>
      <c r="R132" s="29"/>
      <c r="S132" s="32">
        <v>1450.2955546327903</v>
      </c>
      <c r="T132" s="32">
        <v>351.68076068793329</v>
      </c>
      <c r="U132" s="32">
        <v>761.70299327653299</v>
      </c>
      <c r="V132" s="30"/>
      <c r="W132" s="31"/>
      <c r="X132" s="103"/>
      <c r="Y132" s="35">
        <v>0.10374074067473461</v>
      </c>
      <c r="Z132" s="35">
        <v>2.5155991465517395E-2</v>
      </c>
      <c r="AA132" s="35">
        <v>5.4485192652112505E-2</v>
      </c>
      <c r="AB132" s="35"/>
      <c r="AC132" s="28"/>
      <c r="AD132" s="103"/>
      <c r="AE132" s="37">
        <v>467.73684210526318</v>
      </c>
      <c r="AF132" s="37">
        <v>113.42105263157895</v>
      </c>
      <c r="AG132" s="37">
        <v>245.65789473684211</v>
      </c>
      <c r="AH132" s="35"/>
      <c r="AI132" s="28"/>
      <c r="AJ132" s="1"/>
      <c r="AK132" s="1"/>
      <c r="AL132" s="1"/>
    </row>
    <row r="133" spans="1:38">
      <c r="A133" s="13">
        <v>17</v>
      </c>
      <c r="B133" s="39" t="s">
        <v>124</v>
      </c>
      <c r="C133" s="26">
        <v>16.946437999999997</v>
      </c>
      <c r="D133" s="27"/>
      <c r="E133" s="73"/>
      <c r="F133" s="29">
        <v>226404.41167999999</v>
      </c>
      <c r="G133" s="30"/>
      <c r="H133" s="31"/>
      <c r="I133" s="29">
        <v>3012</v>
      </c>
      <c r="J133" s="30">
        <v>3010</v>
      </c>
      <c r="K133" s="28">
        <v>6.6423115244104952E-4</v>
      </c>
      <c r="L133" s="29"/>
      <c r="M133" s="30">
        <v>13648</v>
      </c>
      <c r="N133" s="30">
        <v>17500</v>
      </c>
      <c r="O133" s="30">
        <v>12518</v>
      </c>
      <c r="P133" s="30"/>
      <c r="Q133" s="31"/>
      <c r="R133" s="29"/>
      <c r="S133" s="32">
        <v>805.36098500463652</v>
      </c>
      <c r="T133" s="32">
        <v>1032.6653896234716</v>
      </c>
      <c r="U133" s="32">
        <v>738.68030556037809</v>
      </c>
      <c r="V133" s="30"/>
      <c r="W133" s="31"/>
      <c r="X133" s="103"/>
      <c r="Y133" s="35">
        <v>6.0281510853640446E-2</v>
      </c>
      <c r="Z133" s="35">
        <v>7.7295313594571216E-2</v>
      </c>
      <c r="AA133" s="35">
        <v>5.529044203296242E-2</v>
      </c>
      <c r="AB133" s="35"/>
      <c r="AC133" s="28"/>
      <c r="AD133" s="103"/>
      <c r="AE133" s="37">
        <v>4.5312084993359898</v>
      </c>
      <c r="AF133" s="37">
        <v>5.810092961487384</v>
      </c>
      <c r="AG133" s="37">
        <v>4.1560424966799472</v>
      </c>
      <c r="AH133" s="35"/>
      <c r="AI133" s="28"/>
      <c r="AJ133" s="1"/>
      <c r="AK133" s="1"/>
      <c r="AL133" s="1"/>
    </row>
    <row r="134" spans="1:38">
      <c r="A134" s="13">
        <v>18</v>
      </c>
      <c r="B134" s="39" t="s">
        <v>125</v>
      </c>
      <c r="C134" s="26">
        <v>27.224264999999999</v>
      </c>
      <c r="D134" s="27"/>
      <c r="E134" s="73"/>
      <c r="F134" s="29">
        <v>387673.53359999997</v>
      </c>
      <c r="G134" s="30"/>
      <c r="H134" s="31"/>
      <c r="I134" s="29">
        <v>1851</v>
      </c>
      <c r="J134" s="30">
        <v>1850</v>
      </c>
      <c r="K134" s="28">
        <v>5.4039448797622261E-4</v>
      </c>
      <c r="L134" s="29"/>
      <c r="M134" s="30">
        <v>41325</v>
      </c>
      <c r="N134" s="30">
        <v>41300</v>
      </c>
      <c r="O134" s="30">
        <v>35321</v>
      </c>
      <c r="P134" s="30"/>
      <c r="Q134" s="31"/>
      <c r="R134" s="29"/>
      <c r="S134" s="32">
        <v>1517.9473164840263</v>
      </c>
      <c r="T134" s="32">
        <v>1517.0290180469519</v>
      </c>
      <c r="U134" s="32">
        <v>1297.4087638362321</v>
      </c>
      <c r="V134" s="30"/>
      <c r="W134" s="31"/>
      <c r="X134" s="103"/>
      <c r="Y134" s="35">
        <v>0.10659742391039512</v>
      </c>
      <c r="Z134" s="35">
        <v>0.10653293666060056</v>
      </c>
      <c r="AA134" s="35">
        <v>9.1110165999735412E-2</v>
      </c>
      <c r="AB134" s="35"/>
      <c r="AC134" s="28"/>
      <c r="AD134" s="103"/>
      <c r="AE134" s="37">
        <v>22.325769854132901</v>
      </c>
      <c r="AF134" s="37">
        <v>22.312263641274985</v>
      </c>
      <c r="AG134" s="37">
        <v>19.082117774176123</v>
      </c>
      <c r="AH134" s="35"/>
      <c r="AI134" s="28"/>
      <c r="AJ134" s="1"/>
      <c r="AK134" s="1"/>
      <c r="AL134" s="1"/>
    </row>
    <row r="135" spans="1:38">
      <c r="A135" s="13">
        <v>19</v>
      </c>
      <c r="B135" s="39" t="s">
        <v>126</v>
      </c>
      <c r="C135" s="26">
        <v>0.56189800000000001</v>
      </c>
      <c r="D135" s="27"/>
      <c r="E135" s="73"/>
      <c r="F135" s="29">
        <v>6978.7731599999997</v>
      </c>
      <c r="G135" s="30"/>
      <c r="H135" s="31"/>
      <c r="I135" s="29">
        <v>352</v>
      </c>
      <c r="J135" s="30">
        <v>352</v>
      </c>
      <c r="K135" s="28">
        <v>0</v>
      </c>
      <c r="L135" s="29"/>
      <c r="M135" s="30">
        <v>1303</v>
      </c>
      <c r="N135" s="30">
        <v>659</v>
      </c>
      <c r="O135" s="30">
        <v>924</v>
      </c>
      <c r="P135" s="30"/>
      <c r="Q135" s="31"/>
      <c r="R135" s="29"/>
      <c r="S135" s="32">
        <v>2318.9262108069438</v>
      </c>
      <c r="T135" s="32">
        <v>1172.8107236544711</v>
      </c>
      <c r="U135" s="32">
        <v>1644.4265685231128</v>
      </c>
      <c r="V135" s="30"/>
      <c r="W135" s="31"/>
      <c r="X135" s="103"/>
      <c r="Y135" s="35">
        <v>0.18670903468654942</v>
      </c>
      <c r="Z135" s="35">
        <v>9.4429204803097522E-2</v>
      </c>
      <c r="AA135" s="35">
        <v>0.13240149505017013</v>
      </c>
      <c r="AB135" s="35"/>
      <c r="AC135" s="28"/>
      <c r="AD135" s="103"/>
      <c r="AE135" s="37">
        <v>3.7017045454545454</v>
      </c>
      <c r="AF135" s="37">
        <v>1.8721590909090908</v>
      </c>
      <c r="AG135" s="37">
        <v>2.625</v>
      </c>
      <c r="AH135" s="35"/>
      <c r="AI135" s="28"/>
      <c r="AJ135" s="1"/>
      <c r="AK135" s="1"/>
      <c r="AL135" s="1"/>
    </row>
    <row r="136" spans="1:38">
      <c r="A136" s="13">
        <v>20</v>
      </c>
      <c r="B136" s="39" t="s">
        <v>127</v>
      </c>
      <c r="C136" s="26">
        <v>4.9199809999999999</v>
      </c>
      <c r="D136" s="27"/>
      <c r="E136" s="73"/>
      <c r="F136" s="29">
        <v>125754.71435999998</v>
      </c>
      <c r="G136" s="30"/>
      <c r="H136" s="31"/>
      <c r="I136" s="29">
        <v>101</v>
      </c>
      <c r="J136" s="30">
        <v>101</v>
      </c>
      <c r="K136" s="28">
        <v>0</v>
      </c>
      <c r="L136" s="29"/>
      <c r="M136" s="30">
        <v>532</v>
      </c>
      <c r="N136" s="30">
        <v>14100</v>
      </c>
      <c r="O136" s="30">
        <v>6248</v>
      </c>
      <c r="P136" s="30"/>
      <c r="Q136" s="31"/>
      <c r="R136" s="29"/>
      <c r="S136" s="32">
        <v>108.13049887794283</v>
      </c>
      <c r="T136" s="32">
        <v>2865.8647259003642</v>
      </c>
      <c r="U136" s="32">
        <v>1269.9236033635088</v>
      </c>
      <c r="V136" s="30"/>
      <c r="W136" s="31"/>
      <c r="X136" s="103"/>
      <c r="Y136" s="35">
        <v>4.230457702579923E-3</v>
      </c>
      <c r="Z136" s="35">
        <v>0.11212303309469346</v>
      </c>
      <c r="AA136" s="35">
        <v>4.9684022040825865E-2</v>
      </c>
      <c r="AB136" s="35"/>
      <c r="AC136" s="28"/>
      <c r="AD136" s="103"/>
      <c r="AE136" s="37">
        <v>5.2673267326732676</v>
      </c>
      <c r="AF136" s="37">
        <v>139.60396039603961</v>
      </c>
      <c r="AG136" s="37">
        <v>61.861386138613859</v>
      </c>
      <c r="AH136" s="35"/>
      <c r="AI136" s="28"/>
      <c r="AJ136" s="1"/>
      <c r="AK136" s="1"/>
      <c r="AL136" s="1"/>
    </row>
    <row r="137" spans="1:38">
      <c r="A137" s="13">
        <v>21</v>
      </c>
      <c r="B137" s="39" t="s">
        <v>128</v>
      </c>
      <c r="C137" s="26">
        <v>16.914985000000001</v>
      </c>
      <c r="D137" s="27"/>
      <c r="E137" s="73"/>
      <c r="F137" s="29">
        <v>323076.21350000001</v>
      </c>
      <c r="G137" s="30"/>
      <c r="H137" s="31"/>
      <c r="I137" s="29">
        <v>181</v>
      </c>
      <c r="J137" s="30">
        <v>181</v>
      </c>
      <c r="K137" s="28">
        <v>0</v>
      </c>
      <c r="L137" s="29"/>
      <c r="M137" s="30">
        <v>43072</v>
      </c>
      <c r="N137" s="30">
        <v>15200</v>
      </c>
      <c r="O137" s="30">
        <v>19250</v>
      </c>
      <c r="P137" s="30"/>
      <c r="Q137" s="31"/>
      <c r="R137" s="29"/>
      <c r="S137" s="32">
        <v>2546.3812116889253</v>
      </c>
      <c r="T137" s="32">
        <v>898.61149743851377</v>
      </c>
      <c r="U137" s="32">
        <v>1138.0441661639072</v>
      </c>
      <c r="V137" s="30"/>
      <c r="W137" s="31"/>
      <c r="X137" s="103"/>
      <c r="Y137" s="35">
        <v>0.13331838804654059</v>
      </c>
      <c r="Z137" s="35">
        <v>4.7047722378979778E-2</v>
      </c>
      <c r="AA137" s="35">
        <v>5.9583464197063209E-2</v>
      </c>
      <c r="AB137" s="35"/>
      <c r="AC137" s="28"/>
      <c r="AD137" s="103"/>
      <c r="AE137" s="37">
        <v>237.96685082872929</v>
      </c>
      <c r="AF137" s="37">
        <v>83.97790055248619</v>
      </c>
      <c r="AG137" s="37">
        <v>106.353591160221</v>
      </c>
      <c r="AH137" s="35"/>
      <c r="AI137" s="28"/>
      <c r="AJ137" s="1"/>
      <c r="AK137" s="1"/>
      <c r="AL137" s="1"/>
    </row>
    <row r="138" spans="1:38">
      <c r="A138" s="13">
        <v>22</v>
      </c>
      <c r="B138" s="39" t="s">
        <v>129</v>
      </c>
      <c r="C138" s="26">
        <v>1444.216107</v>
      </c>
      <c r="D138" s="27"/>
      <c r="E138" s="73"/>
      <c r="F138" s="29">
        <v>21634357.282860003</v>
      </c>
      <c r="G138" s="30"/>
      <c r="H138" s="31"/>
      <c r="I138" s="29">
        <v>4636</v>
      </c>
      <c r="J138" s="30">
        <v>4820</v>
      </c>
      <c r="K138" s="28">
        <v>-3.8917089678510999E-2</v>
      </c>
      <c r="L138" s="29"/>
      <c r="M138" s="30">
        <v>452669</v>
      </c>
      <c r="N138" s="30">
        <v>17900</v>
      </c>
      <c r="O138" s="30">
        <v>-52064</v>
      </c>
      <c r="P138" s="30"/>
      <c r="Q138" s="31"/>
      <c r="R138" s="29"/>
      <c r="S138" s="32">
        <v>313.43577862478446</v>
      </c>
      <c r="T138" s="32">
        <v>12.394266975170913</v>
      </c>
      <c r="U138" s="32">
        <v>-36.05000646901108</v>
      </c>
      <c r="V138" s="30"/>
      <c r="W138" s="31"/>
      <c r="X138" s="103"/>
      <c r="Y138" s="35">
        <v>2.0923616730626461E-2</v>
      </c>
      <c r="Z138" s="35">
        <v>8.2738764854278432E-4</v>
      </c>
      <c r="AA138" s="35">
        <v>-2.4065424879179623E-3</v>
      </c>
      <c r="AB138" s="35"/>
      <c r="AC138" s="28"/>
      <c r="AD138" s="103"/>
      <c r="AE138" s="37">
        <v>97.642148403796369</v>
      </c>
      <c r="AF138" s="37">
        <v>3.8610871440897325</v>
      </c>
      <c r="AG138" s="37">
        <v>-11.230371009490941</v>
      </c>
      <c r="AH138" s="35"/>
      <c r="AI138" s="28"/>
      <c r="AJ138" s="1"/>
      <c r="AK138" s="1"/>
      <c r="AL138" s="1"/>
    </row>
    <row r="139" spans="1:38">
      <c r="A139" s="13">
        <v>23</v>
      </c>
      <c r="B139" s="39" t="s">
        <v>130</v>
      </c>
      <c r="C139" s="26">
        <v>0.88845099999999999</v>
      </c>
      <c r="D139" s="27"/>
      <c r="E139" s="73"/>
      <c r="F139" s="29">
        <v>12456.083020000002</v>
      </c>
      <c r="G139" s="30"/>
      <c r="H139" s="31"/>
      <c r="I139" s="29">
        <v>157</v>
      </c>
      <c r="J139" s="30">
        <v>157</v>
      </c>
      <c r="K139" s="28">
        <v>0</v>
      </c>
      <c r="L139" s="29"/>
      <c r="M139" s="30">
        <v>1001</v>
      </c>
      <c r="N139" s="30">
        <v>1480</v>
      </c>
      <c r="O139" s="30">
        <v>725</v>
      </c>
      <c r="P139" s="30"/>
      <c r="Q139" s="31"/>
      <c r="R139" s="29"/>
      <c r="S139" s="32">
        <v>1126.6800307501483</v>
      </c>
      <c r="T139" s="32">
        <v>1665.8206248853342</v>
      </c>
      <c r="U139" s="32">
        <v>816.02699529855897</v>
      </c>
      <c r="V139" s="30"/>
      <c r="W139" s="31"/>
      <c r="X139" s="103"/>
      <c r="Y139" s="35">
        <v>8.0362341708284463E-2</v>
      </c>
      <c r="Z139" s="35">
        <v>0.11881744827998102</v>
      </c>
      <c r="AA139" s="35">
        <v>5.8204493245260974E-2</v>
      </c>
      <c r="AB139" s="35"/>
      <c r="AC139" s="28"/>
      <c r="AD139" s="103"/>
      <c r="AE139" s="37">
        <v>6.3757961783439487</v>
      </c>
      <c r="AF139" s="37">
        <v>9.4267515923566876</v>
      </c>
      <c r="AG139" s="37">
        <v>4.6178343949044587</v>
      </c>
      <c r="AH139" s="35"/>
      <c r="AI139" s="28"/>
      <c r="AJ139" s="1"/>
      <c r="AK139" s="1"/>
      <c r="AL139" s="1"/>
    </row>
    <row r="140" spans="1:38">
      <c r="A140" s="13">
        <v>24</v>
      </c>
      <c r="B140" s="39" t="s">
        <v>131</v>
      </c>
      <c r="C140" s="26">
        <v>5.1390519999999995</v>
      </c>
      <c r="D140" s="27"/>
      <c r="E140" s="73"/>
      <c r="F140" s="29">
        <v>53240.578719999998</v>
      </c>
      <c r="G140" s="30"/>
      <c r="H140" s="31"/>
      <c r="I140" s="29">
        <v>7353</v>
      </c>
      <c r="J140" s="30">
        <v>7350</v>
      </c>
      <c r="K140" s="28">
        <v>4.0807998367680065E-4</v>
      </c>
      <c r="L140" s="29"/>
      <c r="M140" s="30">
        <v>6833</v>
      </c>
      <c r="N140" s="30">
        <v>6220</v>
      </c>
      <c r="O140" s="30">
        <v>9650</v>
      </c>
      <c r="P140" s="30"/>
      <c r="Q140" s="31"/>
      <c r="R140" s="29"/>
      <c r="S140" s="32">
        <v>1329.6226619228605</v>
      </c>
      <c r="T140" s="32">
        <v>1210.3399615337617</v>
      </c>
      <c r="U140" s="32">
        <v>1877.7782361416075</v>
      </c>
      <c r="V140" s="30"/>
      <c r="W140" s="31"/>
      <c r="X140" s="103"/>
      <c r="Y140" s="35">
        <v>0.12834195578405991</v>
      </c>
      <c r="Z140" s="35">
        <v>0.11682818161522794</v>
      </c>
      <c r="AA140" s="35">
        <v>0.18125272549629418</v>
      </c>
      <c r="AB140" s="35"/>
      <c r="AC140" s="28"/>
      <c r="AD140" s="103"/>
      <c r="AE140" s="37">
        <v>0.92928056575547391</v>
      </c>
      <c r="AF140" s="37">
        <v>0.84591323269413843</v>
      </c>
      <c r="AG140" s="37">
        <v>1.312389500883993</v>
      </c>
      <c r="AH140" s="35"/>
      <c r="AI140" s="28"/>
      <c r="AJ140" s="1"/>
      <c r="AK140" s="1"/>
      <c r="AL140" s="1"/>
    </row>
    <row r="141" spans="1:38">
      <c r="A141" s="13">
        <v>25</v>
      </c>
      <c r="B141" s="39" t="s">
        <v>132</v>
      </c>
      <c r="C141" s="26">
        <v>11.317504999999999</v>
      </c>
      <c r="D141" s="27"/>
      <c r="E141" s="73"/>
      <c r="F141" s="29">
        <v>211184.6433</v>
      </c>
      <c r="G141" s="30"/>
      <c r="H141" s="31"/>
      <c r="I141" s="29">
        <v>8322</v>
      </c>
      <c r="J141" s="30">
        <v>8320</v>
      </c>
      <c r="K141" s="28">
        <v>2.4035572647518327E-4</v>
      </c>
      <c r="L141" s="29"/>
      <c r="M141" s="30">
        <v>14507</v>
      </c>
      <c r="N141" s="30">
        <v>26600</v>
      </c>
      <c r="O141" s="30">
        <v>18157</v>
      </c>
      <c r="P141" s="30"/>
      <c r="Q141" s="31"/>
      <c r="R141" s="29"/>
      <c r="S141" s="32">
        <v>1281.8196236714718</v>
      </c>
      <c r="T141" s="32">
        <v>2350.3413517378613</v>
      </c>
      <c r="U141" s="32">
        <v>1604.3288693046748</v>
      </c>
      <c r="V141" s="30"/>
      <c r="W141" s="31"/>
      <c r="X141" s="103"/>
      <c r="Y141" s="35">
        <v>6.8693441783037074E-2</v>
      </c>
      <c r="Z141" s="35">
        <v>0.12595612817459062</v>
      </c>
      <c r="AA141" s="35">
        <v>8.5976895461129396E-2</v>
      </c>
      <c r="AB141" s="35"/>
      <c r="AC141" s="28"/>
      <c r="AD141" s="103"/>
      <c r="AE141" s="37">
        <v>1.743210766642634</v>
      </c>
      <c r="AF141" s="37">
        <v>3.1963470319634704</v>
      </c>
      <c r="AG141" s="37">
        <v>2.181807257870704</v>
      </c>
      <c r="AH141" s="35"/>
      <c r="AI141" s="28"/>
      <c r="AJ141" s="1"/>
      <c r="AK141" s="1"/>
      <c r="AL141" s="1"/>
    </row>
    <row r="142" spans="1:38">
      <c r="A142" s="13">
        <v>26</v>
      </c>
      <c r="B142" s="39" t="s">
        <v>133</v>
      </c>
      <c r="C142" s="26">
        <v>1.0021869999999999</v>
      </c>
      <c r="D142" s="27"/>
      <c r="E142" s="73"/>
      <c r="F142" s="29">
        <v>12627.556200000001</v>
      </c>
      <c r="G142" s="30"/>
      <c r="H142" s="31"/>
      <c r="I142" s="29">
        <v>189</v>
      </c>
      <c r="J142" s="30">
        <v>189</v>
      </c>
      <c r="K142" s="28">
        <v>0</v>
      </c>
      <c r="L142" s="29"/>
      <c r="M142" s="30">
        <v>5574</v>
      </c>
      <c r="N142" s="30">
        <v>3850</v>
      </c>
      <c r="O142" s="30">
        <v>1769</v>
      </c>
      <c r="P142" s="30"/>
      <c r="Q142" s="31"/>
      <c r="R142" s="29"/>
      <c r="S142" s="32">
        <v>5561.8362640904343</v>
      </c>
      <c r="T142" s="32">
        <v>3841.5984242461736</v>
      </c>
      <c r="U142" s="32">
        <v>1765.139639608177</v>
      </c>
      <c r="V142" s="30"/>
      <c r="W142" s="31"/>
      <c r="X142" s="103"/>
      <c r="Y142" s="35">
        <v>0.44141557651511382</v>
      </c>
      <c r="Z142" s="35">
        <v>0.30488876382906138</v>
      </c>
      <c r="AA142" s="35">
        <v>0.14009044758795053</v>
      </c>
      <c r="AB142" s="35"/>
      <c r="AC142" s="28"/>
      <c r="AD142" s="103"/>
      <c r="AE142" s="37">
        <v>29.49206349206349</v>
      </c>
      <c r="AF142" s="37">
        <v>20.37037037037037</v>
      </c>
      <c r="AG142" s="37">
        <v>9.3597883597883591</v>
      </c>
      <c r="AH142" s="35"/>
      <c r="AI142" s="28"/>
      <c r="AJ142" s="1"/>
      <c r="AK142" s="1"/>
      <c r="AL142" s="1"/>
    </row>
    <row r="143" spans="1:38">
      <c r="A143" s="13">
        <v>27</v>
      </c>
      <c r="B143" s="39" t="s">
        <v>134</v>
      </c>
      <c r="C143" s="26">
        <v>7.2166999999999995E-2</v>
      </c>
      <c r="D143" s="27"/>
      <c r="E143" s="73"/>
      <c r="F143" s="29">
        <v>1544.3738000000001</v>
      </c>
      <c r="G143" s="30"/>
      <c r="H143" s="31"/>
      <c r="I143" s="29">
        <v>47</v>
      </c>
      <c r="J143" s="30">
        <v>47</v>
      </c>
      <c r="K143" s="28">
        <v>0</v>
      </c>
      <c r="L143" s="29"/>
      <c r="M143" s="30">
        <v>41</v>
      </c>
      <c r="N143" s="30">
        <v>149</v>
      </c>
      <c r="O143" s="30">
        <v>12</v>
      </c>
      <c r="P143" s="30"/>
      <c r="Q143" s="31"/>
      <c r="R143" s="29"/>
      <c r="S143" s="32">
        <v>568.12670611221199</v>
      </c>
      <c r="T143" s="32">
        <v>2064.6555905053556</v>
      </c>
      <c r="U143" s="32">
        <v>166.28098715479376</v>
      </c>
      <c r="V143" s="30"/>
      <c r="W143" s="31"/>
      <c r="X143" s="103"/>
      <c r="Y143" s="35">
        <v>2.6547976921131398E-2</v>
      </c>
      <c r="Z143" s="35">
        <v>9.6479233201184844E-2</v>
      </c>
      <c r="AA143" s="35">
        <v>7.7701395866726043E-3</v>
      </c>
      <c r="AB143" s="35"/>
      <c r="AC143" s="28"/>
      <c r="AD143" s="103"/>
      <c r="AE143" s="37">
        <v>0.87234042553191493</v>
      </c>
      <c r="AF143" s="37">
        <v>3.1702127659574466</v>
      </c>
      <c r="AG143" s="37">
        <v>0.25531914893617019</v>
      </c>
      <c r="AH143" s="35"/>
      <c r="AI143" s="28"/>
      <c r="AJ143" s="1"/>
      <c r="AK143" s="1"/>
      <c r="AL143" s="1"/>
    </row>
    <row r="144" spans="1:38">
      <c r="A144" s="13">
        <v>28</v>
      </c>
      <c r="B144" s="39" t="s">
        <v>135</v>
      </c>
      <c r="C144" s="26">
        <v>10.953702999999999</v>
      </c>
      <c r="D144" s="27"/>
      <c r="E144" s="73"/>
      <c r="F144" s="29">
        <v>141959.99088</v>
      </c>
      <c r="G144" s="30"/>
      <c r="H144" s="31"/>
      <c r="I144" s="29">
        <v>4247</v>
      </c>
      <c r="J144" s="30">
        <v>4250</v>
      </c>
      <c r="K144" s="28">
        <v>-7.0613157585030009E-4</v>
      </c>
      <c r="L144" s="29"/>
      <c r="M144" s="30">
        <v>5208</v>
      </c>
      <c r="N144" s="30">
        <v>20800</v>
      </c>
      <c r="O144" s="30">
        <v>11872</v>
      </c>
      <c r="P144" s="30"/>
      <c r="Q144" s="31"/>
      <c r="R144" s="29"/>
      <c r="S144" s="32">
        <v>475.45565184668607</v>
      </c>
      <c r="T144" s="32">
        <v>1898.9012208930626</v>
      </c>
      <c r="U144" s="32">
        <v>1083.8343891558864</v>
      </c>
      <c r="V144" s="30"/>
      <c r="W144" s="31"/>
      <c r="X144" s="103"/>
      <c r="Y144" s="35">
        <v>3.6686392889404784E-2</v>
      </c>
      <c r="Z144" s="35">
        <v>0.14652015593310666</v>
      </c>
      <c r="AA144" s="35">
        <v>8.3629196694127036E-2</v>
      </c>
      <c r="AB144" s="35"/>
      <c r="AC144" s="28"/>
      <c r="AD144" s="103"/>
      <c r="AE144" s="37">
        <v>1.2262773722627738</v>
      </c>
      <c r="AF144" s="37">
        <v>4.8975747586531666</v>
      </c>
      <c r="AG144" s="37">
        <v>2.7953849776312691</v>
      </c>
      <c r="AH144" s="35"/>
      <c r="AI144" s="28"/>
      <c r="AJ144" s="1"/>
      <c r="AK144" s="1"/>
      <c r="AL144" s="1"/>
    </row>
    <row r="145" spans="1:38">
      <c r="A145" s="13">
        <v>29</v>
      </c>
      <c r="B145" s="39" t="s">
        <v>136</v>
      </c>
      <c r="C145" s="26">
        <v>6.5184989999999994</v>
      </c>
      <c r="D145" s="27"/>
      <c r="E145" s="73"/>
      <c r="F145" s="29">
        <v>83827.897140000001</v>
      </c>
      <c r="G145" s="30"/>
      <c r="H145" s="31"/>
      <c r="I145" s="29">
        <v>3824</v>
      </c>
      <c r="J145" s="30">
        <v>3820</v>
      </c>
      <c r="K145" s="28">
        <v>1.0465724751439038E-3</v>
      </c>
      <c r="L145" s="29"/>
      <c r="M145" s="30">
        <v>21848</v>
      </c>
      <c r="N145" s="30">
        <v>26900</v>
      </c>
      <c r="O145" s="30">
        <v>17035</v>
      </c>
      <c r="P145" s="30"/>
      <c r="Q145" s="31"/>
      <c r="R145" s="29"/>
      <c r="S145" s="32">
        <v>3351.6918542136773</v>
      </c>
      <c r="T145" s="32">
        <v>4126.7169021579975</v>
      </c>
      <c r="U145" s="32">
        <v>2613.3316887829546</v>
      </c>
      <c r="V145" s="30"/>
      <c r="W145" s="31"/>
      <c r="X145" s="103"/>
      <c r="Y145" s="35">
        <v>0.26062922661070581</v>
      </c>
      <c r="Z145" s="35">
        <v>0.32089556004339009</v>
      </c>
      <c r="AA145" s="35">
        <v>0.20321397268918776</v>
      </c>
      <c r="AB145" s="35"/>
      <c r="AC145" s="28"/>
      <c r="AD145" s="103"/>
      <c r="AE145" s="37">
        <v>5.7133891213389125</v>
      </c>
      <c r="AF145" s="37">
        <v>7.0345188284518825</v>
      </c>
      <c r="AG145" s="37">
        <v>4.4547594142259417</v>
      </c>
      <c r="AH145" s="35"/>
      <c r="AI145" s="28"/>
      <c r="AJ145" s="1"/>
      <c r="AK145" s="1"/>
      <c r="AL145" s="1"/>
    </row>
    <row r="146" spans="1:38">
      <c r="A146" s="13">
        <v>30</v>
      </c>
      <c r="B146" s="39" t="s">
        <v>137</v>
      </c>
      <c r="C146" s="26">
        <v>1.4498959999999999</v>
      </c>
      <c r="D146" s="27"/>
      <c r="E146" s="73"/>
      <c r="F146" s="29">
        <v>15571.883040000001</v>
      </c>
      <c r="G146" s="30"/>
      <c r="H146" s="31"/>
      <c r="I146" s="29">
        <v>175</v>
      </c>
      <c r="J146" s="30">
        <v>175</v>
      </c>
      <c r="K146" s="28">
        <v>0</v>
      </c>
      <c r="L146" s="29"/>
      <c r="M146" s="30">
        <v>467</v>
      </c>
      <c r="N146" s="30">
        <v>2770</v>
      </c>
      <c r="O146" s="30">
        <v>1718</v>
      </c>
      <c r="P146" s="30"/>
      <c r="Q146" s="31"/>
      <c r="R146" s="29"/>
      <c r="S146" s="32">
        <v>322.09206729310245</v>
      </c>
      <c r="T146" s="32">
        <v>1910.4818552503077</v>
      </c>
      <c r="U146" s="32">
        <v>1184.9125730397216</v>
      </c>
      <c r="V146" s="30"/>
      <c r="W146" s="31"/>
      <c r="X146" s="103"/>
      <c r="Y146" s="35">
        <v>2.9989950399730205E-2</v>
      </c>
      <c r="Z146" s="35">
        <v>0.17788471650375304</v>
      </c>
      <c r="AA146" s="35">
        <v>0.11032705521785116</v>
      </c>
      <c r="AB146" s="35"/>
      <c r="AC146" s="28"/>
      <c r="AD146" s="103"/>
      <c r="AE146" s="37">
        <v>2.6685714285714286</v>
      </c>
      <c r="AF146" s="37">
        <v>15.828571428571429</v>
      </c>
      <c r="AG146" s="37">
        <v>9.8171428571428567</v>
      </c>
      <c r="AH146" s="35"/>
      <c r="AI146" s="28"/>
      <c r="AJ146" s="1"/>
      <c r="AK146" s="1"/>
      <c r="AL146" s="1"/>
    </row>
    <row r="147" spans="1:38">
      <c r="A147" s="13">
        <v>31</v>
      </c>
      <c r="B147" s="39" t="s">
        <v>138</v>
      </c>
      <c r="C147" s="26">
        <v>3.601467</v>
      </c>
      <c r="D147" s="27"/>
      <c r="E147" s="73"/>
      <c r="F147" s="29">
        <v>46602.982980000001</v>
      </c>
      <c r="G147" s="30"/>
      <c r="H147" s="31"/>
      <c r="I147" s="29">
        <v>76</v>
      </c>
      <c r="J147" s="30">
        <v>76</v>
      </c>
      <c r="K147" s="28">
        <v>0</v>
      </c>
      <c r="L147" s="29"/>
      <c r="M147" s="30">
        <v>-1018</v>
      </c>
      <c r="N147" s="30">
        <v>7210</v>
      </c>
      <c r="O147" s="30">
        <v>2413</v>
      </c>
      <c r="P147" s="30"/>
      <c r="Q147" s="31"/>
      <c r="R147" s="29"/>
      <c r="S147" s="32">
        <v>-282.6625927712235</v>
      </c>
      <c r="T147" s="32">
        <v>2001.961978271632</v>
      </c>
      <c r="U147" s="32">
        <v>670.00475084180971</v>
      </c>
      <c r="V147" s="30"/>
      <c r="W147" s="31"/>
      <c r="X147" s="103"/>
      <c r="Y147" s="35">
        <v>-2.1844095268255294E-2</v>
      </c>
      <c r="Z147" s="35">
        <v>0.1547111266052266</v>
      </c>
      <c r="AA147" s="35">
        <v>5.17778014560904E-2</v>
      </c>
      <c r="AB147" s="35"/>
      <c r="AC147" s="28"/>
      <c r="AD147" s="103"/>
      <c r="AE147" s="37">
        <v>-13.394736842105264</v>
      </c>
      <c r="AF147" s="37">
        <v>94.868421052631575</v>
      </c>
      <c r="AG147" s="37">
        <v>31.75</v>
      </c>
      <c r="AH147" s="35"/>
      <c r="AI147" s="28"/>
      <c r="AJ147" s="1"/>
      <c r="AK147" s="1"/>
      <c r="AL147" s="1"/>
    </row>
    <row r="148" spans="1:38">
      <c r="A148" s="13">
        <v>32</v>
      </c>
      <c r="B148" s="39" t="s">
        <v>139</v>
      </c>
      <c r="C148" s="26">
        <v>1.1723620000000001</v>
      </c>
      <c r="D148" s="27"/>
      <c r="E148" s="73"/>
      <c r="F148" s="29">
        <v>23752.054120000001</v>
      </c>
      <c r="G148" s="30"/>
      <c r="H148" s="31"/>
      <c r="I148" s="29">
        <v>1303</v>
      </c>
      <c r="J148" s="30">
        <v>1300</v>
      </c>
      <c r="K148" s="28">
        <v>2.3050326546292738E-3</v>
      </c>
      <c r="L148" s="29"/>
      <c r="M148" s="30">
        <v>5053</v>
      </c>
      <c r="N148" s="30">
        <v>13600</v>
      </c>
      <c r="O148" s="30">
        <v>3820</v>
      </c>
      <c r="P148" s="30"/>
      <c r="Q148" s="31"/>
      <c r="R148" s="29"/>
      <c r="S148" s="32">
        <v>4310.1021698076183</v>
      </c>
      <c r="T148" s="32">
        <v>11600.512469697926</v>
      </c>
      <c r="U148" s="32">
        <v>3258.3792378122112</v>
      </c>
      <c r="V148" s="30"/>
      <c r="W148" s="31"/>
      <c r="X148" s="103"/>
      <c r="Y148" s="35">
        <v>0.21273949505467024</v>
      </c>
      <c r="Z148" s="35">
        <v>0.57258205674718288</v>
      </c>
      <c r="AA148" s="35">
        <v>0.16082819535104698</v>
      </c>
      <c r="AB148" s="35"/>
      <c r="AC148" s="28"/>
      <c r="AD148" s="103"/>
      <c r="AE148" s="37">
        <v>3.8779739063699155</v>
      </c>
      <c r="AF148" s="37">
        <v>10.437452033768228</v>
      </c>
      <c r="AG148" s="37">
        <v>2.9316960859554873</v>
      </c>
      <c r="AH148" s="35"/>
      <c r="AI148" s="28"/>
      <c r="AJ148" s="1"/>
      <c r="AK148" s="1"/>
      <c r="AL148" s="1"/>
    </row>
    <row r="149" spans="1:38">
      <c r="A149" s="13">
        <v>33</v>
      </c>
      <c r="B149" s="39" t="s">
        <v>140</v>
      </c>
      <c r="C149" s="26">
        <v>117.876227</v>
      </c>
      <c r="D149" s="27"/>
      <c r="E149" s="73"/>
      <c r="F149" s="29">
        <v>1225912.7608</v>
      </c>
      <c r="G149" s="30"/>
      <c r="H149" s="31"/>
      <c r="I149" s="29">
        <v>6937</v>
      </c>
      <c r="J149" s="30">
        <v>6940</v>
      </c>
      <c r="K149" s="28">
        <v>-4.3237010881314405E-4</v>
      </c>
      <c r="L149" s="29"/>
      <c r="M149" s="30">
        <v>160509</v>
      </c>
      <c r="N149" s="30">
        <v>208000</v>
      </c>
      <c r="O149" s="30">
        <v>103497</v>
      </c>
      <c r="P149" s="30"/>
      <c r="Q149" s="31"/>
      <c r="R149" s="29"/>
      <c r="S149" s="32">
        <v>1361.6740549389997</v>
      </c>
      <c r="T149" s="32">
        <v>1764.562756152689</v>
      </c>
      <c r="U149" s="32">
        <v>878.01419025737903</v>
      </c>
      <c r="V149" s="30"/>
      <c r="W149" s="31"/>
      <c r="X149" s="103"/>
      <c r="Y149" s="35">
        <v>0.13093019759028843</v>
      </c>
      <c r="Z149" s="35">
        <v>0.16966949578391238</v>
      </c>
      <c r="AA149" s="35">
        <v>8.4424441370901826E-2</v>
      </c>
      <c r="AB149" s="35"/>
      <c r="AC149" s="28"/>
      <c r="AD149" s="103"/>
      <c r="AE149" s="37">
        <v>23.138100043246361</v>
      </c>
      <c r="AF149" s="37">
        <v>29.98414300129739</v>
      </c>
      <c r="AG149" s="37">
        <v>14.919561770217673</v>
      </c>
      <c r="AH149" s="35"/>
      <c r="AI149" s="28"/>
      <c r="AJ149" s="1"/>
      <c r="AK149" s="1"/>
      <c r="AL149" s="1"/>
    </row>
    <row r="150" spans="1:38">
      <c r="A150" s="13">
        <v>34</v>
      </c>
      <c r="B150" s="39" t="s">
        <v>141</v>
      </c>
      <c r="C150" s="26">
        <v>0.90290599999999999</v>
      </c>
      <c r="D150" s="27"/>
      <c r="E150" s="73"/>
      <c r="F150" s="29">
        <v>14699.309679999998</v>
      </c>
      <c r="G150" s="30"/>
      <c r="H150" s="31"/>
      <c r="I150" s="29">
        <v>698</v>
      </c>
      <c r="J150" s="30">
        <v>698</v>
      </c>
      <c r="K150" s="28">
        <v>0</v>
      </c>
      <c r="L150" s="29"/>
      <c r="M150" s="30">
        <v>765</v>
      </c>
      <c r="N150" s="30">
        <v>1480</v>
      </c>
      <c r="O150" s="30">
        <v>-114</v>
      </c>
      <c r="P150" s="30"/>
      <c r="Q150" s="31"/>
      <c r="R150" s="29"/>
      <c r="S150" s="32">
        <v>847.26427778749951</v>
      </c>
      <c r="T150" s="32">
        <v>1639.1518053928094</v>
      </c>
      <c r="U150" s="32">
        <v>-126.25899041539208</v>
      </c>
      <c r="V150" s="30"/>
      <c r="W150" s="31"/>
      <c r="X150" s="103"/>
      <c r="Y150" s="35">
        <v>5.2043260306357468E-2</v>
      </c>
      <c r="Z150" s="35">
        <v>0.10068500033125366</v>
      </c>
      <c r="AA150" s="35">
        <v>-7.7554662417317006E-3</v>
      </c>
      <c r="AB150" s="35"/>
      <c r="AC150" s="28"/>
      <c r="AD150" s="103"/>
      <c r="AE150" s="37">
        <v>1.0959885386819483</v>
      </c>
      <c r="AF150" s="37">
        <v>2.1203438395415475</v>
      </c>
      <c r="AG150" s="37">
        <v>-0.16332378223495703</v>
      </c>
      <c r="AH150" s="35"/>
      <c r="AI150" s="28"/>
      <c r="AJ150" s="1"/>
      <c r="AK150" s="1"/>
      <c r="AL150" s="1"/>
    </row>
    <row r="151" spans="1:38">
      <c r="A151" s="13">
        <v>35</v>
      </c>
      <c r="B151" s="39" t="s">
        <v>142</v>
      </c>
      <c r="C151" s="26">
        <v>2.2788249999999999</v>
      </c>
      <c r="D151" s="27"/>
      <c r="E151" s="73"/>
      <c r="F151" s="29">
        <v>30627.407999999999</v>
      </c>
      <c r="G151" s="30"/>
      <c r="H151" s="31"/>
      <c r="I151" s="29">
        <v>288</v>
      </c>
      <c r="J151" s="30">
        <v>288</v>
      </c>
      <c r="K151" s="28">
        <v>0</v>
      </c>
      <c r="L151" s="29"/>
      <c r="M151" s="30">
        <v>4058</v>
      </c>
      <c r="N151" s="30">
        <v>3980</v>
      </c>
      <c r="O151" s="30">
        <v>1601</v>
      </c>
      <c r="P151" s="30"/>
      <c r="Q151" s="31"/>
      <c r="R151" s="29"/>
      <c r="S151" s="32">
        <v>1780.7422684936316</v>
      </c>
      <c r="T151" s="32">
        <v>1746.5141026625565</v>
      </c>
      <c r="U151" s="32">
        <v>702.55504481476203</v>
      </c>
      <c r="V151" s="30"/>
      <c r="W151" s="31"/>
      <c r="X151" s="103"/>
      <c r="Y151" s="35">
        <v>0.13249570450101425</v>
      </c>
      <c r="Z151" s="35">
        <v>0.12994896597191641</v>
      </c>
      <c r="AA151" s="35">
        <v>5.2273440834431695E-2</v>
      </c>
      <c r="AB151" s="35"/>
      <c r="AC151" s="28"/>
      <c r="AD151" s="103"/>
      <c r="AE151" s="37">
        <v>14.090277777777779</v>
      </c>
      <c r="AF151" s="37">
        <v>13.819444444444445</v>
      </c>
      <c r="AG151" s="37">
        <v>5.5590277777777777</v>
      </c>
      <c r="AH151" s="35"/>
      <c r="AI151" s="28"/>
      <c r="AJ151" s="1"/>
      <c r="AK151" s="1"/>
      <c r="AL151" s="1"/>
    </row>
    <row r="152" spans="1:38">
      <c r="A152" s="13">
        <v>36</v>
      </c>
      <c r="B152" s="39" t="s">
        <v>143</v>
      </c>
      <c r="C152" s="26">
        <v>3.979765</v>
      </c>
      <c r="D152" s="27"/>
      <c r="E152" s="73"/>
      <c r="F152" s="29">
        <v>107294.4644</v>
      </c>
      <c r="G152" s="30"/>
      <c r="H152" s="31"/>
      <c r="I152" s="29">
        <v>13800</v>
      </c>
      <c r="J152" s="117">
        <v>31400</v>
      </c>
      <c r="K152" s="28">
        <v>-0.77876106194690264</v>
      </c>
      <c r="L152" s="29"/>
      <c r="M152" s="30">
        <v>21238</v>
      </c>
      <c r="N152" s="30">
        <v>44300</v>
      </c>
      <c r="O152" s="30">
        <v>24464</v>
      </c>
      <c r="P152" s="30"/>
      <c r="Q152" s="31"/>
      <c r="R152" s="29"/>
      <c r="S152" s="32">
        <v>5336.4959991356272</v>
      </c>
      <c r="T152" s="32">
        <v>11131.310517078269</v>
      </c>
      <c r="U152" s="32">
        <v>6147.0966250519814</v>
      </c>
      <c r="V152" s="30"/>
      <c r="W152" s="31"/>
      <c r="X152" s="103"/>
      <c r="Y152" s="35">
        <v>0.19794124625873991</v>
      </c>
      <c r="Z152" s="35">
        <v>0.41288243757708715</v>
      </c>
      <c r="AA152" s="35">
        <v>0.22800803505385689</v>
      </c>
      <c r="AB152" s="35"/>
      <c r="AC152" s="28"/>
      <c r="AD152" s="103"/>
      <c r="AE152" s="37">
        <v>1.5389855072463767</v>
      </c>
      <c r="AF152" s="37">
        <v>3.2101449275362319</v>
      </c>
      <c r="AG152" s="37">
        <v>1.7727536231884058</v>
      </c>
      <c r="AH152" s="35"/>
      <c r="AI152" s="28"/>
      <c r="AJ152" s="1"/>
      <c r="AK152" s="1"/>
      <c r="AL152" s="1"/>
    </row>
    <row r="153" spans="1:38">
      <c r="A153" s="13">
        <v>37</v>
      </c>
      <c r="B153" s="39" t="s">
        <v>144</v>
      </c>
      <c r="C153" s="26">
        <v>31.732129</v>
      </c>
      <c r="D153" s="27"/>
      <c r="E153" s="73"/>
      <c r="F153" s="29">
        <v>418864.10279999999</v>
      </c>
      <c r="G153" s="30"/>
      <c r="H153" s="31"/>
      <c r="I153" s="29">
        <v>1295</v>
      </c>
      <c r="J153" s="30">
        <v>1300</v>
      </c>
      <c r="K153" s="28">
        <v>-3.8535645472061657E-3</v>
      </c>
      <c r="L153" s="29"/>
      <c r="M153" s="30">
        <v>21998</v>
      </c>
      <c r="N153" s="30">
        <v>35900</v>
      </c>
      <c r="O153" s="30">
        <v>20909</v>
      </c>
      <c r="P153" s="30"/>
      <c r="Q153" s="31"/>
      <c r="R153" s="29"/>
      <c r="S153" s="32">
        <v>693.24059535998981</v>
      </c>
      <c r="T153" s="32">
        <v>1131.3454574699354</v>
      </c>
      <c r="U153" s="32">
        <v>658.92206602336705</v>
      </c>
      <c r="V153" s="30"/>
      <c r="W153" s="31"/>
      <c r="X153" s="103"/>
      <c r="Y153" s="35">
        <v>5.2518226921211351E-2</v>
      </c>
      <c r="Z153" s="35">
        <v>8.5707989202267826E-2</v>
      </c>
      <c r="AA153" s="35">
        <v>4.9918338335103563E-2</v>
      </c>
      <c r="AB153" s="35"/>
      <c r="AC153" s="28"/>
      <c r="AD153" s="103"/>
      <c r="AE153" s="37">
        <v>16.986872586872586</v>
      </c>
      <c r="AF153" s="37">
        <v>27.722007722007721</v>
      </c>
      <c r="AG153" s="37">
        <v>16.145945945945947</v>
      </c>
      <c r="AH153" s="35"/>
      <c r="AI153" s="28"/>
      <c r="AJ153" s="1"/>
      <c r="AK153" s="1"/>
      <c r="AL153" s="1"/>
    </row>
    <row r="154" spans="1:38">
      <c r="A154" s="13">
        <v>38</v>
      </c>
      <c r="B154" s="39" t="s">
        <v>145</v>
      </c>
      <c r="C154" s="26">
        <v>0.113021</v>
      </c>
      <c r="D154" s="27"/>
      <c r="E154" s="73"/>
      <c r="F154" s="29">
        <v>1982.38834</v>
      </c>
      <c r="G154" s="30"/>
      <c r="H154" s="31"/>
      <c r="I154" s="29">
        <v>200</v>
      </c>
      <c r="J154" s="30">
        <v>200</v>
      </c>
      <c r="K154" s="28">
        <v>0</v>
      </c>
      <c r="L154" s="29"/>
      <c r="M154" s="30">
        <v>98</v>
      </c>
      <c r="N154" s="30">
        <v>255</v>
      </c>
      <c r="O154" s="30">
        <v>-266</v>
      </c>
      <c r="P154" s="30"/>
      <c r="Q154" s="31"/>
      <c r="R154" s="29"/>
      <c r="S154" s="32">
        <v>867.09549552737985</v>
      </c>
      <c r="T154" s="32">
        <v>2256.2178710151211</v>
      </c>
      <c r="U154" s="32">
        <v>-2353.5449164314596</v>
      </c>
      <c r="V154" s="30"/>
      <c r="W154" s="31"/>
      <c r="X154" s="103"/>
      <c r="Y154" s="35">
        <v>4.9435319015244006E-2</v>
      </c>
      <c r="Z154" s="35">
        <v>0.12863271784578797</v>
      </c>
      <c r="AA154" s="35">
        <v>-0.13418158018423373</v>
      </c>
      <c r="AB154" s="35"/>
      <c r="AC154" s="28"/>
      <c r="AD154" s="103"/>
      <c r="AE154" s="37">
        <v>0.49</v>
      </c>
      <c r="AF154" s="37">
        <v>1.2749999999999999</v>
      </c>
      <c r="AG154" s="37">
        <v>-1.33</v>
      </c>
      <c r="AH154" s="35"/>
      <c r="AI154" s="28"/>
      <c r="AJ154" s="1"/>
      <c r="AK154" s="1"/>
      <c r="AL154" s="1"/>
    </row>
    <row r="155" spans="1:38">
      <c r="A155" s="13">
        <v>39</v>
      </c>
      <c r="B155" s="39" t="s">
        <v>146</v>
      </c>
      <c r="C155" s="26">
        <v>13.497244</v>
      </c>
      <c r="D155" s="27"/>
      <c r="E155" s="73"/>
      <c r="F155" s="29">
        <v>244030.17152000003</v>
      </c>
      <c r="G155" s="30"/>
      <c r="H155" s="31"/>
      <c r="I155" s="29">
        <v>391</v>
      </c>
      <c r="J155" s="30">
        <v>391</v>
      </c>
      <c r="K155" s="28">
        <v>0</v>
      </c>
      <c r="L155" s="29"/>
      <c r="M155" s="30">
        <v>9705</v>
      </c>
      <c r="N155" s="30">
        <v>26700</v>
      </c>
      <c r="O155" s="30">
        <v>12531</v>
      </c>
      <c r="P155" s="30"/>
      <c r="Q155" s="31"/>
      <c r="R155" s="29"/>
      <c r="S155" s="32">
        <v>719.03567869114613</v>
      </c>
      <c r="T155" s="32">
        <v>1978.1816198921795</v>
      </c>
      <c r="U155" s="32">
        <v>928.41175576288015</v>
      </c>
      <c r="V155" s="30"/>
      <c r="W155" s="31"/>
      <c r="X155" s="103"/>
      <c r="Y155" s="35">
        <v>3.9769672493979315E-2</v>
      </c>
      <c r="Z155" s="35">
        <v>0.1094127002152754</v>
      </c>
      <c r="AA155" s="35">
        <v>5.1350207730247788E-2</v>
      </c>
      <c r="AB155" s="35"/>
      <c r="AC155" s="28"/>
      <c r="AD155" s="103"/>
      <c r="AE155" s="37">
        <v>24.820971867007671</v>
      </c>
      <c r="AF155" s="37">
        <v>68.286445012787723</v>
      </c>
      <c r="AG155" s="37">
        <v>32.048593350383634</v>
      </c>
      <c r="AH155" s="35"/>
      <c r="AI155" s="28"/>
      <c r="AJ155" s="1"/>
      <c r="AK155" s="1"/>
      <c r="AL155" s="1"/>
    </row>
    <row r="156" spans="1:38">
      <c r="A156" s="13">
        <v>40</v>
      </c>
      <c r="B156" s="39" t="s">
        <v>147</v>
      </c>
      <c r="C156" s="26">
        <v>2.0154939999999999</v>
      </c>
      <c r="D156" s="27"/>
      <c r="E156" s="73"/>
      <c r="F156" s="29">
        <v>31401.396519999998</v>
      </c>
      <c r="G156" s="30"/>
      <c r="H156" s="31"/>
      <c r="I156" s="29">
        <v>149</v>
      </c>
      <c r="J156" s="30">
        <v>149</v>
      </c>
      <c r="K156" s="28">
        <v>0</v>
      </c>
      <c r="L156" s="29"/>
      <c r="M156" s="30">
        <v>2336</v>
      </c>
      <c r="N156" s="30">
        <v>4350</v>
      </c>
      <c r="O156" s="30">
        <v>2842</v>
      </c>
      <c r="P156" s="30"/>
      <c r="Q156" s="31"/>
      <c r="R156" s="29"/>
      <c r="S156" s="32">
        <v>1159.0210638185974</v>
      </c>
      <c r="T156" s="32">
        <v>2158.279806340282</v>
      </c>
      <c r="U156" s="32">
        <v>1410.0761401423176</v>
      </c>
      <c r="V156" s="30"/>
      <c r="W156" s="31"/>
      <c r="X156" s="103"/>
      <c r="Y156" s="35">
        <v>7.4391595880526143E-2</v>
      </c>
      <c r="Z156" s="35">
        <v>0.13852887075354825</v>
      </c>
      <c r="AA156" s="35">
        <v>9.0505528892318193E-2</v>
      </c>
      <c r="AB156" s="35"/>
      <c r="AC156" s="28"/>
      <c r="AD156" s="103"/>
      <c r="AE156" s="37">
        <v>15.677852348993289</v>
      </c>
      <c r="AF156" s="37">
        <v>29.19463087248322</v>
      </c>
      <c r="AG156" s="37">
        <v>19.073825503355703</v>
      </c>
      <c r="AH156" s="35"/>
      <c r="AI156" s="28"/>
      <c r="AJ156" s="1"/>
      <c r="AK156" s="1"/>
      <c r="AL156" s="1"/>
    </row>
    <row r="157" spans="1:38">
      <c r="A157" s="13">
        <v>41</v>
      </c>
      <c r="B157" s="39" t="s">
        <v>148</v>
      </c>
      <c r="C157" s="26">
        <v>0.79032599999999997</v>
      </c>
      <c r="D157" s="27"/>
      <c r="E157" s="73"/>
      <c r="F157" s="29">
        <v>13704.252839999999</v>
      </c>
      <c r="G157" s="30"/>
      <c r="H157" s="31"/>
      <c r="I157" s="29">
        <v>1054</v>
      </c>
      <c r="J157" s="30">
        <v>1050</v>
      </c>
      <c r="K157" s="28">
        <v>3.8022813688212928E-3</v>
      </c>
      <c r="L157" s="29"/>
      <c r="M157" s="30">
        <v>2071</v>
      </c>
      <c r="N157" s="30">
        <v>2690</v>
      </c>
      <c r="O157" s="30">
        <v>2810</v>
      </c>
      <c r="P157" s="30"/>
      <c r="Q157" s="31"/>
      <c r="R157" s="29"/>
      <c r="S157" s="32">
        <v>2620.4376421881602</v>
      </c>
      <c r="T157" s="32">
        <v>3403.6587433540085</v>
      </c>
      <c r="U157" s="32">
        <v>3555.4948211244473</v>
      </c>
      <c r="V157" s="30"/>
      <c r="W157" s="31"/>
      <c r="X157" s="103"/>
      <c r="Y157" s="35">
        <v>0.15112097129112806</v>
      </c>
      <c r="Z157" s="35">
        <v>0.19628943156597511</v>
      </c>
      <c r="AA157" s="35">
        <v>0.20504583743508925</v>
      </c>
      <c r="AB157" s="35"/>
      <c r="AC157" s="28"/>
      <c r="AD157" s="103"/>
      <c r="AE157" s="37">
        <v>1.9648956356736242</v>
      </c>
      <c r="AF157" s="37">
        <v>2.5521821631878558</v>
      </c>
      <c r="AG157" s="37">
        <v>2.6660341555977229</v>
      </c>
      <c r="AH157" s="35"/>
      <c r="AI157" s="28"/>
      <c r="AJ157" s="1"/>
      <c r="AK157" s="1"/>
      <c r="AL157" s="1"/>
    </row>
    <row r="158" spans="1:38">
      <c r="A158" s="13">
        <v>42</v>
      </c>
      <c r="B158" s="39" t="s">
        <v>149</v>
      </c>
      <c r="C158" s="26">
        <v>11.541684999999999</v>
      </c>
      <c r="D158" s="27"/>
      <c r="E158" s="73"/>
      <c r="F158" s="29">
        <v>185590.2948</v>
      </c>
      <c r="G158" s="30"/>
      <c r="H158" s="31"/>
      <c r="I158" s="29">
        <v>766</v>
      </c>
      <c r="J158" s="30">
        <v>766</v>
      </c>
      <c r="K158" s="28">
        <v>0</v>
      </c>
      <c r="L158" s="29"/>
      <c r="M158" s="30">
        <v>14552</v>
      </c>
      <c r="N158" s="30">
        <v>27900</v>
      </c>
      <c r="O158" s="30">
        <v>9612</v>
      </c>
      <c r="P158" s="30"/>
      <c r="Q158" s="31"/>
      <c r="R158" s="29"/>
      <c r="S158" s="32">
        <v>1260.8211019448202</v>
      </c>
      <c r="T158" s="32">
        <v>2417.3246800618804</v>
      </c>
      <c r="U158" s="32">
        <v>832.80734138906064</v>
      </c>
      <c r="V158" s="30"/>
      <c r="W158" s="31"/>
      <c r="X158" s="103"/>
      <c r="Y158" s="35">
        <v>7.8409272509006214E-2</v>
      </c>
      <c r="Z158" s="35">
        <v>0.15033113681976865</v>
      </c>
      <c r="AA158" s="35">
        <v>5.1791501330165461E-2</v>
      </c>
      <c r="AB158" s="35"/>
      <c r="AC158" s="28"/>
      <c r="AD158" s="103"/>
      <c r="AE158" s="37">
        <v>18.997389033942557</v>
      </c>
      <c r="AF158" s="37">
        <v>36.422976501305484</v>
      </c>
      <c r="AG158" s="37">
        <v>12.548302872062663</v>
      </c>
      <c r="AH158" s="35"/>
      <c r="AI158" s="28"/>
      <c r="AJ158" s="1"/>
      <c r="AK158" s="1"/>
      <c r="AL158" s="1"/>
    </row>
    <row r="159" spans="1:38">
      <c r="A159" s="13">
        <v>43</v>
      </c>
      <c r="B159" s="39" t="s">
        <v>150</v>
      </c>
      <c r="C159" s="26">
        <v>10.062991</v>
      </c>
      <c r="D159" s="27"/>
      <c r="E159" s="73"/>
      <c r="F159" s="29">
        <v>107875.26351999999</v>
      </c>
      <c r="G159" s="30"/>
      <c r="H159" s="31"/>
      <c r="I159" s="29">
        <v>10433</v>
      </c>
      <c r="J159" s="30">
        <v>10400</v>
      </c>
      <c r="K159" s="28">
        <v>3.1680506888110212E-3</v>
      </c>
      <c r="L159" s="29"/>
      <c r="M159" s="30">
        <v>27364</v>
      </c>
      <c r="N159" s="30">
        <v>55400</v>
      </c>
      <c r="O159" s="30">
        <v>22662</v>
      </c>
      <c r="P159" s="30"/>
      <c r="Q159" s="31"/>
      <c r="R159" s="29"/>
      <c r="S159" s="32">
        <v>2719.2710397932383</v>
      </c>
      <c r="T159" s="32">
        <v>5505.3214297816621</v>
      </c>
      <c r="U159" s="32">
        <v>2252.0143364929968</v>
      </c>
      <c r="V159" s="30"/>
      <c r="W159" s="31"/>
      <c r="X159" s="103"/>
      <c r="Y159" s="35">
        <v>0.25366334326429463</v>
      </c>
      <c r="Z159" s="35">
        <v>0.51355610352440884</v>
      </c>
      <c r="AA159" s="35">
        <v>0.210075964225093</v>
      </c>
      <c r="AB159" s="35"/>
      <c r="AC159" s="28"/>
      <c r="AD159" s="103"/>
      <c r="AE159" s="37">
        <v>2.622831400364229</v>
      </c>
      <c r="AF159" s="37">
        <v>5.3100738042748974</v>
      </c>
      <c r="AG159" s="37">
        <v>2.1721460749544712</v>
      </c>
      <c r="AH159" s="35"/>
      <c r="AI159" s="28"/>
      <c r="AJ159" s="1"/>
      <c r="AK159" s="1"/>
      <c r="AL159" s="1"/>
    </row>
    <row r="160" spans="1:38">
      <c r="A160" s="13">
        <v>44</v>
      </c>
      <c r="B160" s="39" t="s">
        <v>151</v>
      </c>
      <c r="C160" s="26">
        <v>1393.409038</v>
      </c>
      <c r="D160" s="27"/>
      <c r="E160" s="73"/>
      <c r="F160" s="29">
        <v>18811022.013</v>
      </c>
      <c r="G160" s="30"/>
      <c r="H160" s="31"/>
      <c r="I160" s="29">
        <v>481486</v>
      </c>
      <c r="J160" s="30">
        <v>489000</v>
      </c>
      <c r="K160" s="28">
        <v>-1.5485025028696963E-2</v>
      </c>
      <c r="L160" s="29"/>
      <c r="M160" s="30">
        <v>4896948</v>
      </c>
      <c r="N160" s="30">
        <v>4070000</v>
      </c>
      <c r="O160" s="30">
        <v>4740891</v>
      </c>
      <c r="P160" s="30"/>
      <c r="Q160" s="31"/>
      <c r="R160" s="29"/>
      <c r="S160" s="32">
        <v>3514.3650331339391</v>
      </c>
      <c r="T160" s="32">
        <v>2920.8939292096079</v>
      </c>
      <c r="U160" s="32">
        <v>3402.3684867185425</v>
      </c>
      <c r="V160" s="30"/>
      <c r="W160" s="31"/>
      <c r="X160" s="103"/>
      <c r="Y160" s="35">
        <v>0.26032333578769917</v>
      </c>
      <c r="Z160" s="35">
        <v>0.21636251327478578</v>
      </c>
      <c r="AA160" s="35">
        <v>0.25202729531248463</v>
      </c>
      <c r="AB160" s="35"/>
      <c r="AC160" s="28"/>
      <c r="AD160" s="103"/>
      <c r="AE160" s="37">
        <v>10.170488861566069</v>
      </c>
      <c r="AF160" s="37">
        <v>8.4529975949456482</v>
      </c>
      <c r="AG160" s="37">
        <v>9.8463735186485177</v>
      </c>
      <c r="AH160" s="35"/>
      <c r="AI160" s="28"/>
      <c r="AJ160" s="1"/>
      <c r="AK160" s="1"/>
      <c r="AL160" s="1"/>
    </row>
    <row r="161" spans="1:38">
      <c r="A161" s="13">
        <v>45</v>
      </c>
      <c r="B161" s="39" t="s">
        <v>152</v>
      </c>
      <c r="C161" s="26">
        <v>276.361783</v>
      </c>
      <c r="D161" s="27"/>
      <c r="E161" s="73"/>
      <c r="F161" s="29">
        <v>3631393.8286199998</v>
      </c>
      <c r="G161" s="30"/>
      <c r="H161" s="31"/>
      <c r="I161" s="29">
        <v>144094</v>
      </c>
      <c r="J161" s="30">
        <v>144000</v>
      </c>
      <c r="K161" s="28">
        <v>6.5256478788173306E-4</v>
      </c>
      <c r="L161" s="29"/>
      <c r="M161" s="30">
        <v>694553</v>
      </c>
      <c r="N161" s="30">
        <v>736000</v>
      </c>
      <c r="O161" s="30">
        <v>1028564</v>
      </c>
      <c r="P161" s="30"/>
      <c r="Q161" s="31"/>
      <c r="R161" s="29"/>
      <c r="S161" s="32">
        <v>2513.202051529679</v>
      </c>
      <c r="T161" s="32">
        <v>2663.1757546592466</v>
      </c>
      <c r="U161" s="32">
        <v>3721.8025909175726</v>
      </c>
      <c r="V161" s="30"/>
      <c r="W161" s="31"/>
      <c r="X161" s="103"/>
      <c r="Y161" s="35">
        <v>0.1912634742412237</v>
      </c>
      <c r="Z161" s="35">
        <v>0.20267699807147999</v>
      </c>
      <c r="AA161" s="35">
        <v>0.28324220631031755</v>
      </c>
      <c r="AB161" s="35"/>
      <c r="AC161" s="28"/>
      <c r="AD161" s="103"/>
      <c r="AE161" s="37">
        <v>4.8201382430913151</v>
      </c>
      <c r="AF161" s="37">
        <v>5.107776867877913</v>
      </c>
      <c r="AG161" s="37">
        <v>7.1381459325162737</v>
      </c>
      <c r="AH161" s="35"/>
      <c r="AI161" s="28"/>
      <c r="AJ161" s="1"/>
      <c r="AK161" s="1"/>
      <c r="AL161" s="1"/>
    </row>
    <row r="162" spans="1:38">
      <c r="A162" s="13">
        <v>46</v>
      </c>
      <c r="B162" s="39" t="s">
        <v>153</v>
      </c>
      <c r="C162" s="26">
        <v>41.179349999999999</v>
      </c>
      <c r="D162" s="27"/>
      <c r="E162" s="73"/>
      <c r="F162" s="29">
        <v>350848.06199999998</v>
      </c>
      <c r="G162" s="30"/>
      <c r="H162" s="31"/>
      <c r="I162" s="29">
        <v>24158</v>
      </c>
      <c r="J162" s="30">
        <v>24200</v>
      </c>
      <c r="K162" s="28">
        <v>-1.7370445427850613E-3</v>
      </c>
      <c r="L162" s="29"/>
      <c r="M162" s="30">
        <v>257540</v>
      </c>
      <c r="N162" s="30">
        <v>183000</v>
      </c>
      <c r="O162" s="30">
        <v>66734</v>
      </c>
      <c r="P162" s="30"/>
      <c r="Q162" s="31"/>
      <c r="R162" s="29"/>
      <c r="S162" s="32">
        <v>6254.1055164785266</v>
      </c>
      <c r="T162" s="32">
        <v>4443.974953465754</v>
      </c>
      <c r="U162" s="32">
        <v>1620.5695330305116</v>
      </c>
      <c r="V162" s="30"/>
      <c r="W162" s="31"/>
      <c r="X162" s="103"/>
      <c r="Y162" s="35">
        <v>0.73404994324865336</v>
      </c>
      <c r="Z162" s="35">
        <v>0.52159330439738905</v>
      </c>
      <c r="AA162" s="35">
        <v>0.19020769167024787</v>
      </c>
      <c r="AB162" s="35"/>
      <c r="AC162" s="28"/>
      <c r="AD162" s="103"/>
      <c r="AE162" s="37">
        <v>10.660650716118884</v>
      </c>
      <c r="AF162" s="37">
        <v>7.5751303915887078</v>
      </c>
      <c r="AG162" s="37">
        <v>2.7623975494660153</v>
      </c>
      <c r="AH162" s="35"/>
      <c r="AI162" s="28"/>
      <c r="AJ162" s="1"/>
      <c r="AK162" s="1"/>
      <c r="AL162" s="1"/>
    </row>
    <row r="163" spans="1:38">
      <c r="A163" s="13">
        <v>47</v>
      </c>
      <c r="B163" s="39" t="s">
        <v>154</v>
      </c>
      <c r="C163" s="26">
        <v>2.9734630000000002</v>
      </c>
      <c r="D163" s="27"/>
      <c r="E163" s="73"/>
      <c r="F163" s="29">
        <v>41569.012740000006</v>
      </c>
      <c r="G163" s="30"/>
      <c r="H163" s="31"/>
      <c r="I163" s="29">
        <v>2473</v>
      </c>
      <c r="J163" s="30">
        <v>2470</v>
      </c>
      <c r="K163" s="28">
        <v>1.213837750354036E-3</v>
      </c>
      <c r="L163" s="29"/>
      <c r="M163" s="30">
        <v>2816</v>
      </c>
      <c r="N163" s="30">
        <v>6460</v>
      </c>
      <c r="O163" s="30">
        <v>3593</v>
      </c>
      <c r="P163" s="30"/>
      <c r="Q163" s="31"/>
      <c r="R163" s="29"/>
      <c r="S163" s="32">
        <v>947.04390133658967</v>
      </c>
      <c r="T163" s="32">
        <v>2172.5509952536822</v>
      </c>
      <c r="U163" s="32">
        <v>1208.3553755335108</v>
      </c>
      <c r="V163" s="30"/>
      <c r="W163" s="31"/>
      <c r="X163" s="103"/>
      <c r="Y163" s="35">
        <v>6.7742768335950609E-2</v>
      </c>
      <c r="Z163" s="35">
        <v>0.1554042199752276</v>
      </c>
      <c r="AA163" s="35">
        <v>8.6434576218419934E-2</v>
      </c>
      <c r="AB163" s="35"/>
      <c r="AC163" s="28"/>
      <c r="AD163" s="103"/>
      <c r="AE163" s="37">
        <v>1.1386979377274564</v>
      </c>
      <c r="AF163" s="37">
        <v>2.6122118883946626</v>
      </c>
      <c r="AG163" s="37">
        <v>1.452891225232511</v>
      </c>
      <c r="AH163" s="35"/>
      <c r="AI163" s="28"/>
      <c r="AJ163" s="1"/>
      <c r="AK163" s="1"/>
      <c r="AL163" s="1"/>
    </row>
    <row r="164" spans="1:38">
      <c r="A164" s="13">
        <v>48</v>
      </c>
      <c r="B164" s="39" t="s">
        <v>155</v>
      </c>
      <c r="C164" s="26">
        <v>10.269021</v>
      </c>
      <c r="D164" s="27"/>
      <c r="E164" s="73"/>
      <c r="F164" s="29">
        <v>56890.376340000003</v>
      </c>
      <c r="G164" s="30"/>
      <c r="H164" s="31"/>
      <c r="I164" s="29">
        <v>12653</v>
      </c>
      <c r="J164" s="30">
        <v>12700</v>
      </c>
      <c r="K164" s="28">
        <v>-3.7076480100974242E-3</v>
      </c>
      <c r="L164" s="29"/>
      <c r="M164" s="30">
        <v>21564</v>
      </c>
      <c r="N164" s="30">
        <v>27000</v>
      </c>
      <c r="O164" s="30">
        <v>11928</v>
      </c>
      <c r="P164" s="30"/>
      <c r="Q164" s="31"/>
      <c r="R164" s="29"/>
      <c r="S164" s="32">
        <v>2099.9080632905511</v>
      </c>
      <c r="T164" s="32">
        <v>2629.2671910983527</v>
      </c>
      <c r="U164" s="32">
        <v>1161.55181686745</v>
      </c>
      <c r="V164" s="30"/>
      <c r="W164" s="31"/>
      <c r="X164" s="103"/>
      <c r="Y164" s="35">
        <v>0.37904477676724752</v>
      </c>
      <c r="Z164" s="35">
        <v>0.47459696590222977</v>
      </c>
      <c r="AA164" s="35">
        <v>0.20966639293636283</v>
      </c>
      <c r="AB164" s="35"/>
      <c r="AC164" s="28"/>
      <c r="AD164" s="103"/>
      <c r="AE164" s="37">
        <v>1.7042598593219001</v>
      </c>
      <c r="AF164" s="37">
        <v>2.1338812929739981</v>
      </c>
      <c r="AG164" s="37">
        <v>0.94270133565162417</v>
      </c>
      <c r="AH164" s="35"/>
      <c r="AI164" s="28"/>
      <c r="AJ164" s="1"/>
      <c r="AK164" s="1"/>
      <c r="AL164" s="1"/>
    </row>
    <row r="165" spans="1:38">
      <c r="A165" s="13">
        <v>49</v>
      </c>
      <c r="B165" s="39" t="s">
        <v>156</v>
      </c>
      <c r="C165" s="26">
        <v>54.985697999999999</v>
      </c>
      <c r="D165" s="27"/>
      <c r="E165" s="73"/>
      <c r="F165" s="29">
        <v>643332.6666</v>
      </c>
      <c r="G165" s="30"/>
      <c r="H165" s="31"/>
      <c r="I165" s="29">
        <v>5378</v>
      </c>
      <c r="J165" s="30">
        <v>5380</v>
      </c>
      <c r="K165" s="28">
        <v>-3.7181632273656812E-4</v>
      </c>
      <c r="L165" s="29"/>
      <c r="M165" s="30">
        <v>87165</v>
      </c>
      <c r="N165" s="30">
        <v>171000</v>
      </c>
      <c r="O165" s="30">
        <v>12350</v>
      </c>
      <c r="P165" s="30"/>
      <c r="Q165" s="31"/>
      <c r="R165" s="29"/>
      <c r="S165" s="32">
        <v>1585.230399366759</v>
      </c>
      <c r="T165" s="32">
        <v>3109.8995960731463</v>
      </c>
      <c r="U165" s="32">
        <v>224.60385971639388</v>
      </c>
      <c r="V165" s="30"/>
      <c r="W165" s="31"/>
      <c r="X165" s="103"/>
      <c r="Y165" s="35">
        <v>0.13548977772365461</v>
      </c>
      <c r="Z165" s="35">
        <v>0.26580338427975608</v>
      </c>
      <c r="AA165" s="35">
        <v>1.9196911086871271E-2</v>
      </c>
      <c r="AB165" s="35"/>
      <c r="AC165" s="28"/>
      <c r="AD165" s="103"/>
      <c r="AE165" s="37">
        <v>16.207698029007066</v>
      </c>
      <c r="AF165" s="37">
        <v>31.796206768315358</v>
      </c>
      <c r="AG165" s="37">
        <v>2.296392711044998</v>
      </c>
      <c r="AH165" s="35"/>
      <c r="AI165" s="28"/>
      <c r="AJ165" s="1"/>
      <c r="AK165" s="1"/>
      <c r="AL165" s="1"/>
    </row>
    <row r="166" spans="1:38">
      <c r="A166" s="13">
        <v>50</v>
      </c>
      <c r="B166" s="39" t="s">
        <v>157</v>
      </c>
      <c r="C166" s="26">
        <v>4.3285499999999999</v>
      </c>
      <c r="D166" s="27"/>
      <c r="E166" s="73"/>
      <c r="F166" s="29">
        <v>19565.046000000002</v>
      </c>
      <c r="G166" s="30"/>
      <c r="H166" s="31"/>
      <c r="I166" s="29">
        <v>2468</v>
      </c>
      <c r="J166" s="30">
        <v>2470</v>
      </c>
      <c r="K166" s="28">
        <v>-8.1004455245038481E-4</v>
      </c>
      <c r="L166" s="29"/>
      <c r="M166" s="30">
        <v>7528</v>
      </c>
      <c r="N166" s="30">
        <v>3560</v>
      </c>
      <c r="O166" s="30">
        <v>4241</v>
      </c>
      <c r="P166" s="30"/>
      <c r="Q166" s="31"/>
      <c r="R166" s="29"/>
      <c r="S166" s="32">
        <v>1739.1505238474779</v>
      </c>
      <c r="T166" s="32">
        <v>822.44631574083701</v>
      </c>
      <c r="U166" s="32">
        <v>979.77382726317126</v>
      </c>
      <c r="V166" s="30"/>
      <c r="W166" s="31"/>
      <c r="X166" s="103"/>
      <c r="Y166" s="35">
        <v>0.38476781501050389</v>
      </c>
      <c r="Z166" s="35">
        <v>0.18195714950018516</v>
      </c>
      <c r="AA166" s="35">
        <v>0.21676412107592283</v>
      </c>
      <c r="AB166" s="35"/>
      <c r="AC166" s="28"/>
      <c r="AD166" s="103"/>
      <c r="AE166" s="37">
        <v>3.0502431118314424</v>
      </c>
      <c r="AF166" s="37">
        <v>1.4424635332252835</v>
      </c>
      <c r="AG166" s="37">
        <v>1.7183954619124797</v>
      </c>
      <c r="AH166" s="35"/>
      <c r="AI166" s="28"/>
      <c r="AJ166" s="1"/>
      <c r="AK166" s="1"/>
      <c r="AL166" s="1"/>
    </row>
    <row r="167" spans="1:38">
      <c r="A167" s="13">
        <v>51</v>
      </c>
      <c r="B167" s="39" t="s">
        <v>158</v>
      </c>
      <c r="C167" s="26">
        <v>7.3793579999999999</v>
      </c>
      <c r="D167" s="27"/>
      <c r="E167" s="73"/>
      <c r="F167" s="29">
        <v>91651.626359999995</v>
      </c>
      <c r="G167" s="30"/>
      <c r="H167" s="31"/>
      <c r="I167" s="29">
        <v>372</v>
      </c>
      <c r="J167" s="30">
        <v>372</v>
      </c>
      <c r="K167" s="28">
        <v>0</v>
      </c>
      <c r="L167" s="29"/>
      <c r="M167" s="30">
        <v>9772</v>
      </c>
      <c r="N167" s="30">
        <v>4640</v>
      </c>
      <c r="O167" s="30">
        <v>1755</v>
      </c>
      <c r="P167" s="30"/>
      <c r="Q167" s="31"/>
      <c r="R167" s="29"/>
      <c r="S167" s="32">
        <v>1324.2344388224558</v>
      </c>
      <c r="T167" s="32">
        <v>628.78098609662254</v>
      </c>
      <c r="U167" s="32">
        <v>237.82556693956303</v>
      </c>
      <c r="V167" s="30"/>
      <c r="W167" s="31"/>
      <c r="X167" s="103"/>
      <c r="Y167" s="35">
        <v>0.10662113033997229</v>
      </c>
      <c r="Z167" s="35">
        <v>5.0626488413576691E-2</v>
      </c>
      <c r="AA167" s="35">
        <v>1.9148596371945496E-2</v>
      </c>
      <c r="AB167" s="35"/>
      <c r="AC167" s="28"/>
      <c r="AD167" s="103"/>
      <c r="AE167" s="37">
        <v>26.268817204301076</v>
      </c>
      <c r="AF167" s="37">
        <v>12.473118279569892</v>
      </c>
      <c r="AG167" s="37">
        <v>4.717741935483871</v>
      </c>
      <c r="AH167" s="35"/>
      <c r="AI167" s="28"/>
      <c r="AJ167" s="1"/>
      <c r="AK167" s="1"/>
      <c r="AL167" s="1"/>
    </row>
    <row r="168" spans="1:38">
      <c r="A168" s="13">
        <v>52</v>
      </c>
      <c r="B168" s="39" t="s">
        <v>159</v>
      </c>
      <c r="C168" s="26">
        <v>2.1590790000000002</v>
      </c>
      <c r="D168" s="27"/>
      <c r="E168" s="73"/>
      <c r="F168" s="29">
        <v>67147.356899999999</v>
      </c>
      <c r="G168" s="30"/>
      <c r="H168" s="31"/>
      <c r="I168" s="29">
        <v>665</v>
      </c>
      <c r="J168" s="30">
        <v>665</v>
      </c>
      <c r="K168" s="28">
        <v>0</v>
      </c>
      <c r="L168" s="29"/>
      <c r="M168" s="30">
        <v>2789</v>
      </c>
      <c r="N168" s="30">
        <v>17800</v>
      </c>
      <c r="O168" s="30">
        <v>3983</v>
      </c>
      <c r="P168" s="30"/>
      <c r="Q168" s="31"/>
      <c r="R168" s="29"/>
      <c r="S168" s="32">
        <v>1291.7544934668902</v>
      </c>
      <c r="T168" s="32">
        <v>8244.2559998962515</v>
      </c>
      <c r="U168" s="32">
        <v>1844.7680700891444</v>
      </c>
      <c r="V168" s="30"/>
      <c r="W168" s="31"/>
      <c r="X168" s="103"/>
      <c r="Y168" s="35">
        <v>4.1535514259385543E-2</v>
      </c>
      <c r="Z168" s="35">
        <v>0.26508861736000811</v>
      </c>
      <c r="AA168" s="35">
        <v>5.9317301289040017E-2</v>
      </c>
      <c r="AB168" s="35"/>
      <c r="AC168" s="28"/>
      <c r="AD168" s="103"/>
      <c r="AE168" s="37">
        <v>4.1939849624060148</v>
      </c>
      <c r="AF168" s="37">
        <v>26.766917293233082</v>
      </c>
      <c r="AG168" s="37">
        <v>5.9894736842105267</v>
      </c>
      <c r="AH168" s="35"/>
      <c r="AI168" s="28"/>
      <c r="AJ168" s="1"/>
      <c r="AK168" s="1"/>
      <c r="AL168" s="1"/>
    </row>
    <row r="169" spans="1:38">
      <c r="A169" s="13">
        <v>53</v>
      </c>
      <c r="B169" s="39" t="s">
        <v>160</v>
      </c>
      <c r="C169" s="26">
        <v>5.1802030000000006</v>
      </c>
      <c r="D169" s="27"/>
      <c r="E169" s="73"/>
      <c r="F169" s="29">
        <v>64338.12126</v>
      </c>
      <c r="G169" s="30"/>
      <c r="H169" s="31"/>
      <c r="I169" s="29">
        <v>287</v>
      </c>
      <c r="J169" s="30">
        <v>287</v>
      </c>
      <c r="K169" s="28">
        <v>0</v>
      </c>
      <c r="L169" s="29"/>
      <c r="M169" s="30">
        <v>5229</v>
      </c>
      <c r="N169" s="30">
        <v>7970</v>
      </c>
      <c r="O169" s="30">
        <v>4044</v>
      </c>
      <c r="P169" s="30"/>
      <c r="Q169" s="31"/>
      <c r="R169" s="29"/>
      <c r="S169" s="32">
        <v>1009.4199011119833</v>
      </c>
      <c r="T169" s="32">
        <v>1538.5497440930403</v>
      </c>
      <c r="U169" s="32">
        <v>780.66438709062163</v>
      </c>
      <c r="V169" s="30"/>
      <c r="W169" s="31"/>
      <c r="X169" s="103"/>
      <c r="Y169" s="35">
        <v>8.1273744050884333E-2</v>
      </c>
      <c r="Z169" s="35">
        <v>0.1238767909897778</v>
      </c>
      <c r="AA169" s="35">
        <v>6.2855425691676473E-2</v>
      </c>
      <c r="AB169" s="35"/>
      <c r="AC169" s="28"/>
      <c r="AD169" s="103"/>
      <c r="AE169" s="37">
        <v>18.219512195121951</v>
      </c>
      <c r="AF169" s="37">
        <v>27.770034843205575</v>
      </c>
      <c r="AG169" s="37">
        <v>14.090592334494774</v>
      </c>
      <c r="AH169" s="35"/>
      <c r="AI169" s="28"/>
      <c r="AJ169" s="1"/>
      <c r="AK169" s="1"/>
      <c r="AL169" s="1"/>
    </row>
    <row r="170" spans="1:38">
      <c r="A170" s="13">
        <v>54</v>
      </c>
      <c r="B170" s="39" t="s">
        <v>161</v>
      </c>
      <c r="C170" s="26">
        <v>6.9585319999999999</v>
      </c>
      <c r="D170" s="27"/>
      <c r="E170" s="73"/>
      <c r="F170" s="29">
        <v>65410.200799999999</v>
      </c>
      <c r="G170" s="30"/>
      <c r="H170" s="31"/>
      <c r="I170" s="29">
        <v>5710</v>
      </c>
      <c r="J170" s="30">
        <v>5710</v>
      </c>
      <c r="K170" s="28">
        <v>0</v>
      </c>
      <c r="L170" s="29"/>
      <c r="M170" s="30">
        <v>25523</v>
      </c>
      <c r="N170" s="30">
        <v>36700</v>
      </c>
      <c r="O170" s="30">
        <v>7859</v>
      </c>
      <c r="P170" s="30"/>
      <c r="Q170" s="31"/>
      <c r="R170" s="29"/>
      <c r="S170" s="32">
        <v>3667.8713268833139</v>
      </c>
      <c r="T170" s="32">
        <v>5274.1009166876001</v>
      </c>
      <c r="U170" s="32">
        <v>1129.4048802247371</v>
      </c>
      <c r="V170" s="30"/>
      <c r="W170" s="31"/>
      <c r="X170" s="103"/>
      <c r="Y170" s="35">
        <v>0.39019907732801212</v>
      </c>
      <c r="Z170" s="35">
        <v>0.56107456560506386</v>
      </c>
      <c r="AA170" s="35">
        <v>0.12014945534305714</v>
      </c>
      <c r="AB170" s="35"/>
      <c r="AC170" s="28"/>
      <c r="AD170" s="103"/>
      <c r="AE170" s="37">
        <v>4.4698774080560417</v>
      </c>
      <c r="AF170" s="37">
        <v>6.4273204903677756</v>
      </c>
      <c r="AG170" s="37">
        <v>1.3763572679509632</v>
      </c>
      <c r="AH170" s="35"/>
      <c r="AI170" s="28"/>
      <c r="AJ170" s="1"/>
      <c r="AK170" s="1"/>
      <c r="AL170" s="1"/>
    </row>
    <row r="171" spans="1:38">
      <c r="A171" s="13">
        <v>55</v>
      </c>
      <c r="B171" s="39" t="s">
        <v>162</v>
      </c>
      <c r="C171" s="26">
        <v>28.427328000000003</v>
      </c>
      <c r="D171" s="27"/>
      <c r="E171" s="73"/>
      <c r="F171" s="29">
        <v>349656.13440000004</v>
      </c>
      <c r="G171" s="30"/>
      <c r="H171" s="31"/>
      <c r="I171" s="29">
        <v>1027</v>
      </c>
      <c r="J171" s="30">
        <v>1030</v>
      </c>
      <c r="K171" s="28">
        <v>-2.9168692270296549E-3</v>
      </c>
      <c r="L171" s="29"/>
      <c r="M171" s="30">
        <v>31115</v>
      </c>
      <c r="N171" s="30">
        <v>65100</v>
      </c>
      <c r="O171" s="30">
        <v>25581</v>
      </c>
      <c r="P171" s="30"/>
      <c r="Q171" s="31"/>
      <c r="R171" s="29"/>
      <c r="S171" s="32">
        <v>1094.5453614212352</v>
      </c>
      <c r="T171" s="32">
        <v>2290.0499125348674</v>
      </c>
      <c r="U171" s="32">
        <v>899.87353014676569</v>
      </c>
      <c r="V171" s="30"/>
      <c r="W171" s="31"/>
      <c r="X171" s="103"/>
      <c r="Y171" s="35">
        <v>8.8987427757823992E-2</v>
      </c>
      <c r="Z171" s="35">
        <v>0.18618291971828191</v>
      </c>
      <c r="AA171" s="35">
        <v>7.3160449605428113E-2</v>
      </c>
      <c r="AB171" s="35"/>
      <c r="AC171" s="28"/>
      <c r="AD171" s="103"/>
      <c r="AE171" s="37">
        <v>30.296981499513144</v>
      </c>
      <c r="AF171" s="37">
        <v>63.388510223953261</v>
      </c>
      <c r="AG171" s="37">
        <v>24.908471275559883</v>
      </c>
      <c r="AH171" s="35"/>
      <c r="AI171" s="28"/>
      <c r="AJ171" s="1"/>
      <c r="AK171" s="1"/>
      <c r="AL171" s="1"/>
    </row>
    <row r="172" spans="1:38">
      <c r="A172" s="13">
        <v>56</v>
      </c>
      <c r="B172" s="39" t="s">
        <v>163</v>
      </c>
      <c r="C172" s="26">
        <v>19.647684000000002</v>
      </c>
      <c r="D172" s="27"/>
      <c r="E172" s="73"/>
      <c r="F172" s="29">
        <v>248739.67944000001</v>
      </c>
      <c r="G172" s="30"/>
      <c r="H172" s="31"/>
      <c r="I172" s="29">
        <v>2364</v>
      </c>
      <c r="J172" s="30">
        <v>2360</v>
      </c>
      <c r="K172" s="28">
        <v>1.693480101608806E-3</v>
      </c>
      <c r="L172" s="29"/>
      <c r="M172" s="30">
        <v>23285</v>
      </c>
      <c r="N172" s="30">
        <v>54900</v>
      </c>
      <c r="O172" s="30">
        <v>17114</v>
      </c>
      <c r="P172" s="30"/>
      <c r="Q172" s="31"/>
      <c r="R172" s="29"/>
      <c r="S172" s="32">
        <v>1185.1269594930372</v>
      </c>
      <c r="T172" s="32">
        <v>2794.2224640827894</v>
      </c>
      <c r="U172" s="32">
        <v>871.04413934996091</v>
      </c>
      <c r="V172" s="30"/>
      <c r="W172" s="31"/>
      <c r="X172" s="103"/>
      <c r="Y172" s="35">
        <v>9.3611924130571678E-2</v>
      </c>
      <c r="Z172" s="35">
        <v>0.22071267488805604</v>
      </c>
      <c r="AA172" s="35">
        <v>6.8802854609001665E-2</v>
      </c>
      <c r="AB172" s="35"/>
      <c r="AC172" s="28"/>
      <c r="AD172" s="103"/>
      <c r="AE172" s="37">
        <v>9.8498307952622675</v>
      </c>
      <c r="AF172" s="37">
        <v>23.223350253807105</v>
      </c>
      <c r="AG172" s="37">
        <v>7.239424703891709</v>
      </c>
      <c r="AH172" s="35"/>
      <c r="AI172" s="28"/>
      <c r="AJ172" s="1"/>
      <c r="AK172" s="1"/>
      <c r="AL172" s="1"/>
    </row>
    <row r="173" spans="1:38">
      <c r="A173" s="13">
        <v>57</v>
      </c>
      <c r="B173" s="39" t="s">
        <v>164</v>
      </c>
      <c r="C173" s="26">
        <v>32.776194000000004</v>
      </c>
      <c r="D173" s="27"/>
      <c r="E173" s="73"/>
      <c r="F173" s="29">
        <v>368404.42056</v>
      </c>
      <c r="G173" s="30"/>
      <c r="H173" s="31"/>
      <c r="I173" s="29">
        <v>31487</v>
      </c>
      <c r="J173" s="30">
        <v>31500</v>
      </c>
      <c r="K173" s="28">
        <v>-4.127835902646578E-4</v>
      </c>
      <c r="L173" s="29"/>
      <c r="M173" s="30">
        <v>9867</v>
      </c>
      <c r="N173" s="30">
        <v>48100</v>
      </c>
      <c r="O173" s="30">
        <v>7534</v>
      </c>
      <c r="P173" s="30"/>
      <c r="Q173" s="31"/>
      <c r="R173" s="29"/>
      <c r="S173" s="32">
        <v>301.04166456910764</v>
      </c>
      <c r="T173" s="32">
        <v>1467.5285361076394</v>
      </c>
      <c r="U173" s="32">
        <v>229.86195407557079</v>
      </c>
      <c r="V173" s="30"/>
      <c r="W173" s="31"/>
      <c r="X173" s="103"/>
      <c r="Y173" s="35">
        <v>2.6783066242803175E-2</v>
      </c>
      <c r="Z173" s="35">
        <v>0.13056303702025263</v>
      </c>
      <c r="AA173" s="35">
        <v>2.0450351786082812E-2</v>
      </c>
      <c r="AB173" s="35"/>
      <c r="AC173" s="28"/>
      <c r="AD173" s="103"/>
      <c r="AE173" s="37">
        <v>0.3133674214755296</v>
      </c>
      <c r="AF173" s="37">
        <v>1.5276145710928319</v>
      </c>
      <c r="AG173" s="37">
        <v>0.23927335090672341</v>
      </c>
      <c r="AH173" s="35"/>
      <c r="AI173" s="28"/>
      <c r="AJ173" s="1"/>
      <c r="AK173" s="1"/>
      <c r="AL173" s="1"/>
    </row>
    <row r="174" spans="1:38">
      <c r="A174" s="13">
        <v>58</v>
      </c>
      <c r="B174" s="39" t="s">
        <v>165</v>
      </c>
      <c r="C174" s="26">
        <v>0.54361700000000002</v>
      </c>
      <c r="D174" s="27"/>
      <c r="E174" s="73"/>
      <c r="F174" s="29">
        <v>3272.5743399999997</v>
      </c>
      <c r="G174" s="30"/>
      <c r="H174" s="31"/>
      <c r="I174" s="29">
        <v>262</v>
      </c>
      <c r="J174" s="30">
        <v>262</v>
      </c>
      <c r="K174" s="28">
        <v>0</v>
      </c>
      <c r="L174" s="29"/>
      <c r="M174" s="30">
        <v>684</v>
      </c>
      <c r="N174" s="30">
        <v>296</v>
      </c>
      <c r="O174" s="30">
        <v>246</v>
      </c>
      <c r="P174" s="30"/>
      <c r="Q174" s="31"/>
      <c r="R174" s="29"/>
      <c r="S174" s="32">
        <v>1258.238796799953</v>
      </c>
      <c r="T174" s="32">
        <v>544.50099978477488</v>
      </c>
      <c r="U174" s="32">
        <v>452.52447955086024</v>
      </c>
      <c r="V174" s="30"/>
      <c r="W174" s="31"/>
      <c r="X174" s="103"/>
      <c r="Y174" s="35">
        <v>0.20900976691029119</v>
      </c>
      <c r="Z174" s="35">
        <v>9.0448671060593858E-2</v>
      </c>
      <c r="AA174" s="35">
        <v>7.5170179327385428E-2</v>
      </c>
      <c r="AB174" s="35"/>
      <c r="AC174" s="28"/>
      <c r="AD174" s="103"/>
      <c r="AE174" s="37">
        <v>2.6106870229007635</v>
      </c>
      <c r="AF174" s="37">
        <v>1.1297709923664123</v>
      </c>
      <c r="AG174" s="37">
        <v>0.93893129770992367</v>
      </c>
      <c r="AH174" s="35"/>
      <c r="AI174" s="28"/>
      <c r="AJ174" s="1"/>
      <c r="AK174" s="1"/>
      <c r="AL174" s="1"/>
    </row>
    <row r="175" spans="1:38">
      <c r="A175" s="13">
        <v>59</v>
      </c>
      <c r="B175" s="39" t="s">
        <v>166</v>
      </c>
      <c r="C175" s="26">
        <v>20.855734999999999</v>
      </c>
      <c r="D175" s="27"/>
      <c r="E175" s="73"/>
      <c r="F175" s="29">
        <v>383328.4093</v>
      </c>
      <c r="G175" s="30"/>
      <c r="H175" s="31"/>
      <c r="I175" s="29">
        <v>660</v>
      </c>
      <c r="J175" s="30">
        <v>660</v>
      </c>
      <c r="K175" s="28">
        <v>0</v>
      </c>
      <c r="L175" s="29"/>
      <c r="M175" s="30">
        <v>23896</v>
      </c>
      <c r="N175" s="30">
        <v>33500</v>
      </c>
      <c r="O175" s="30">
        <v>27311</v>
      </c>
      <c r="P175" s="30"/>
      <c r="Q175" s="31"/>
      <c r="R175" s="29"/>
      <c r="S175" s="32">
        <v>1145.7759700149622</v>
      </c>
      <c r="T175" s="32">
        <v>1606.2728069761147</v>
      </c>
      <c r="U175" s="32">
        <v>1309.5198994425275</v>
      </c>
      <c r="V175" s="30"/>
      <c r="W175" s="31"/>
      <c r="X175" s="103"/>
      <c r="Y175" s="35">
        <v>6.2338192057397296E-2</v>
      </c>
      <c r="Z175" s="35">
        <v>8.7392426930147704E-2</v>
      </c>
      <c r="AA175" s="35">
        <v>7.1247002145948174E-2</v>
      </c>
      <c r="AB175" s="35"/>
      <c r="AC175" s="28"/>
      <c r="AD175" s="103"/>
      <c r="AE175" s="37">
        <v>36.206060606060603</v>
      </c>
      <c r="AF175" s="37">
        <v>50.757575757575758</v>
      </c>
      <c r="AG175" s="37">
        <v>41.380303030303033</v>
      </c>
      <c r="AH175" s="35"/>
      <c r="AI175" s="28"/>
      <c r="AJ175" s="1"/>
      <c r="AK175" s="1"/>
      <c r="AL175" s="1"/>
    </row>
    <row r="176" spans="1:38">
      <c r="A176" s="13">
        <v>60</v>
      </c>
      <c r="B176" s="39" t="s">
        <v>167</v>
      </c>
      <c r="C176" s="26">
        <v>4.7751190000000001</v>
      </c>
      <c r="D176" s="27"/>
      <c r="E176" s="73"/>
      <c r="F176" s="29">
        <v>49947.744739999995</v>
      </c>
      <c r="G176" s="30"/>
      <c r="H176" s="31"/>
      <c r="I176" s="29">
        <v>866</v>
      </c>
      <c r="J176" s="30">
        <v>866</v>
      </c>
      <c r="K176" s="28">
        <v>0</v>
      </c>
      <c r="L176" s="29"/>
      <c r="M176" s="30">
        <v>8573</v>
      </c>
      <c r="N176" s="30">
        <v>7990</v>
      </c>
      <c r="O176" s="30">
        <v>6948</v>
      </c>
      <c r="P176" s="30"/>
      <c r="Q176" s="31"/>
      <c r="R176" s="29"/>
      <c r="S176" s="32">
        <v>1795.3479274547922</v>
      </c>
      <c r="T176" s="32">
        <v>1673.2567293087354</v>
      </c>
      <c r="U176" s="32">
        <v>1455.042272244943</v>
      </c>
      <c r="V176" s="30"/>
      <c r="W176" s="31"/>
      <c r="X176" s="103"/>
      <c r="Y176" s="35">
        <v>0.17163938120982719</v>
      </c>
      <c r="Z176" s="35">
        <v>0.15996718253429595</v>
      </c>
      <c r="AA176" s="35">
        <v>0.1391053797557307</v>
      </c>
      <c r="AB176" s="35"/>
      <c r="AC176" s="28"/>
      <c r="AD176" s="103"/>
      <c r="AE176" s="37">
        <v>9.8995381062355658</v>
      </c>
      <c r="AF176" s="37">
        <v>9.2263279445727484</v>
      </c>
      <c r="AG176" s="37">
        <v>8.0230946882217093</v>
      </c>
      <c r="AH176" s="35"/>
      <c r="AI176" s="28"/>
      <c r="AJ176" s="1"/>
      <c r="AK176" s="1"/>
      <c r="AL176" s="1"/>
    </row>
    <row r="177" spans="1:38">
      <c r="A177" s="13">
        <v>61</v>
      </c>
      <c r="B177" s="39" t="s">
        <v>168</v>
      </c>
      <c r="C177" s="26">
        <v>37.344794999999998</v>
      </c>
      <c r="D177" s="27"/>
      <c r="E177" s="73"/>
      <c r="F177" s="29">
        <v>474278.89649999997</v>
      </c>
      <c r="G177" s="30"/>
      <c r="H177" s="31"/>
      <c r="I177" s="29">
        <v>14849</v>
      </c>
      <c r="J177" s="30">
        <v>14800</v>
      </c>
      <c r="K177" s="28">
        <v>3.3053391345407939E-3</v>
      </c>
      <c r="L177" s="29"/>
      <c r="M177" s="30">
        <v>63507</v>
      </c>
      <c r="N177" s="30">
        <v>157000</v>
      </c>
      <c r="O177" s="30">
        <v>34751</v>
      </c>
      <c r="P177" s="30"/>
      <c r="Q177" s="31"/>
      <c r="R177" s="29"/>
      <c r="S177" s="32">
        <v>1700.5582705702361</v>
      </c>
      <c r="T177" s="32">
        <v>4204.066456918561</v>
      </c>
      <c r="U177" s="32">
        <v>930.54467162023525</v>
      </c>
      <c r="V177" s="30"/>
      <c r="W177" s="31"/>
      <c r="X177" s="103"/>
      <c r="Y177" s="35">
        <v>0.13390222602915244</v>
      </c>
      <c r="Z177" s="35">
        <v>0.33102885487547729</v>
      </c>
      <c r="AA177" s="35">
        <v>7.3271233985845299E-2</v>
      </c>
      <c r="AB177" s="35"/>
      <c r="AC177" s="28"/>
      <c r="AD177" s="103"/>
      <c r="AE177" s="37">
        <v>4.2768536601791363</v>
      </c>
      <c r="AF177" s="37">
        <v>10.573102565829348</v>
      </c>
      <c r="AG177" s="37">
        <v>2.3402922755741127</v>
      </c>
      <c r="AH177" s="35"/>
      <c r="AI177" s="28"/>
      <c r="AJ177" s="1"/>
      <c r="AK177" s="1"/>
      <c r="AL177" s="1"/>
    </row>
    <row r="178" spans="1:38">
      <c r="A178" s="13">
        <v>62</v>
      </c>
      <c r="B178" s="39" t="s">
        <v>169</v>
      </c>
      <c r="C178" s="26">
        <v>32.163046999999999</v>
      </c>
      <c r="D178" s="27"/>
      <c r="E178" s="73"/>
      <c r="F178" s="29">
        <v>577005.06317999994</v>
      </c>
      <c r="G178" s="30"/>
      <c r="H178" s="31"/>
      <c r="I178" s="29">
        <v>2006</v>
      </c>
      <c r="J178" s="30">
        <v>2010</v>
      </c>
      <c r="K178" s="28">
        <v>-1.9920318725099601E-3</v>
      </c>
      <c r="L178" s="29"/>
      <c r="M178" s="30">
        <v>51667</v>
      </c>
      <c r="N178" s="30">
        <v>78100</v>
      </c>
      <c r="O178" s="30">
        <v>42728</v>
      </c>
      <c r="P178" s="30"/>
      <c r="Q178" s="31"/>
      <c r="R178" s="29"/>
      <c r="S178" s="32">
        <v>1606.4087460370281</v>
      </c>
      <c r="T178" s="32">
        <v>2428.2525222190548</v>
      </c>
      <c r="U178" s="32">
        <v>1328.4810981994337</v>
      </c>
      <c r="V178" s="30"/>
      <c r="W178" s="31"/>
      <c r="X178" s="103"/>
      <c r="Y178" s="35">
        <v>8.9543408363268018E-2</v>
      </c>
      <c r="Z178" s="35">
        <v>0.1353540982284869</v>
      </c>
      <c r="AA178" s="35">
        <v>7.4051343266412134E-2</v>
      </c>
      <c r="AB178" s="35"/>
      <c r="AC178" s="28"/>
      <c r="AD178" s="103"/>
      <c r="AE178" s="37">
        <v>25.756231306081755</v>
      </c>
      <c r="AF178" s="37">
        <v>38.933200398803592</v>
      </c>
      <c r="AG178" s="37">
        <v>21.300099700897309</v>
      </c>
      <c r="AH178" s="35"/>
      <c r="AI178" s="28"/>
      <c r="AJ178" s="1"/>
      <c r="AK178" s="1"/>
      <c r="AL178" s="1"/>
    </row>
    <row r="179" spans="1:38">
      <c r="A179" s="13">
        <v>63</v>
      </c>
      <c r="B179" s="39" t="s">
        <v>170</v>
      </c>
      <c r="C179" s="26">
        <v>54.806012000000003</v>
      </c>
      <c r="D179" s="27"/>
      <c r="E179" s="73"/>
      <c r="F179" s="29">
        <v>844012.58480000007</v>
      </c>
      <c r="G179" s="30"/>
      <c r="H179" s="31"/>
      <c r="I179" s="29">
        <v>19268</v>
      </c>
      <c r="J179" s="30">
        <v>19300</v>
      </c>
      <c r="K179" s="28">
        <v>-1.6594067620825555E-3</v>
      </c>
      <c r="L179" s="29"/>
      <c r="M179" s="30">
        <v>126922</v>
      </c>
      <c r="N179" s="30">
        <v>101000</v>
      </c>
      <c r="O179" s="30">
        <v>44189</v>
      </c>
      <c r="P179" s="30"/>
      <c r="Q179" s="31"/>
      <c r="R179" s="29"/>
      <c r="S179" s="32">
        <v>2315.840824178194</v>
      </c>
      <c r="T179" s="32">
        <v>1842.8635165061817</v>
      </c>
      <c r="U179" s="32">
        <v>806.28015773160064</v>
      </c>
      <c r="V179" s="30"/>
      <c r="W179" s="31"/>
      <c r="X179" s="103"/>
      <c r="Y179" s="35">
        <v>0.15037927429728531</v>
      </c>
      <c r="Z179" s="35">
        <v>0.11966646211079102</v>
      </c>
      <c r="AA179" s="35">
        <v>5.2355854398155884E-2</v>
      </c>
      <c r="AB179" s="35"/>
      <c r="AC179" s="28"/>
      <c r="AD179" s="103"/>
      <c r="AE179" s="37">
        <v>6.5871911978409798</v>
      </c>
      <c r="AF179" s="37">
        <v>5.2418517749636706</v>
      </c>
      <c r="AG179" s="37">
        <v>2.2933880008303924</v>
      </c>
      <c r="AH179" s="35"/>
      <c r="AI179" s="28"/>
      <c r="AJ179" s="1"/>
      <c r="AK179" s="1"/>
      <c r="AL179" s="1"/>
    </row>
    <row r="180" spans="1:38">
      <c r="A180" s="13">
        <v>64</v>
      </c>
      <c r="B180" s="39" t="s">
        <v>171</v>
      </c>
      <c r="C180" s="26">
        <v>2.5873439999999999</v>
      </c>
      <c r="D180" s="27"/>
      <c r="E180" s="73"/>
      <c r="F180" s="29">
        <v>40724.794560000002</v>
      </c>
      <c r="G180" s="30"/>
      <c r="H180" s="31"/>
      <c r="I180" s="29">
        <v>3633</v>
      </c>
      <c r="J180" s="30">
        <v>3630</v>
      </c>
      <c r="K180" s="28">
        <v>8.2610491532424622E-4</v>
      </c>
      <c r="L180" s="29"/>
      <c r="M180" s="30">
        <v>9425</v>
      </c>
      <c r="N180" s="30">
        <v>18000</v>
      </c>
      <c r="O180" s="30">
        <v>7753</v>
      </c>
      <c r="P180" s="30"/>
      <c r="Q180" s="31"/>
      <c r="R180" s="29"/>
      <c r="S180" s="32">
        <v>3642.7316970607699</v>
      </c>
      <c r="T180" s="32">
        <v>6956.9411721054494</v>
      </c>
      <c r="U180" s="32">
        <v>2996.5091615185302</v>
      </c>
      <c r="V180" s="30"/>
      <c r="W180" s="31"/>
      <c r="X180" s="103"/>
      <c r="Y180" s="35">
        <v>0.23143149282469946</v>
      </c>
      <c r="Z180" s="35">
        <v>0.4419911799304605</v>
      </c>
      <c r="AA180" s="35">
        <v>0.19037542322227002</v>
      </c>
      <c r="AB180" s="35"/>
      <c r="AC180" s="28"/>
      <c r="AD180" s="103"/>
      <c r="AE180" s="37">
        <v>2.5942747041012937</v>
      </c>
      <c r="AF180" s="37">
        <v>4.9545829892650701</v>
      </c>
      <c r="AG180" s="37">
        <v>2.1340489953206716</v>
      </c>
      <c r="AH180" s="35"/>
      <c r="AI180" s="28"/>
      <c r="AJ180" s="1"/>
      <c r="AK180" s="1"/>
      <c r="AL180" s="1"/>
    </row>
    <row r="181" spans="1:38">
      <c r="A181" s="13">
        <v>65</v>
      </c>
      <c r="B181" s="39" t="s">
        <v>172</v>
      </c>
      <c r="C181" s="26">
        <v>29.674919999999997</v>
      </c>
      <c r="D181" s="27"/>
      <c r="E181" s="73"/>
      <c r="F181" s="29">
        <v>377464.98239999992</v>
      </c>
      <c r="G181" s="30"/>
      <c r="H181" s="31"/>
      <c r="I181" s="29">
        <v>11594</v>
      </c>
      <c r="J181" s="30">
        <v>11600</v>
      </c>
      <c r="K181" s="28">
        <v>-5.1737518323704407E-4</v>
      </c>
      <c r="L181" s="29"/>
      <c r="M181" s="30">
        <v>102094</v>
      </c>
      <c r="N181" s="30">
        <v>123000</v>
      </c>
      <c r="O181" s="30">
        <v>32512</v>
      </c>
      <c r="P181" s="30"/>
      <c r="Q181" s="31"/>
      <c r="R181" s="29"/>
      <c r="S181" s="32">
        <v>3440.4136557065699</v>
      </c>
      <c r="T181" s="32">
        <v>4144.9142912600946</v>
      </c>
      <c r="U181" s="32">
        <v>1095.605312499579</v>
      </c>
      <c r="V181" s="30"/>
      <c r="W181" s="31"/>
      <c r="X181" s="103"/>
      <c r="Y181" s="35">
        <v>0.27047277167504485</v>
      </c>
      <c r="Z181" s="35">
        <v>0.32585804176573074</v>
      </c>
      <c r="AA181" s="35">
        <v>8.6132493121036088E-2</v>
      </c>
      <c r="AB181" s="35"/>
      <c r="AC181" s="28"/>
      <c r="AD181" s="103"/>
      <c r="AE181" s="37">
        <v>8.8057616008280153</v>
      </c>
      <c r="AF181" s="37">
        <v>10.608935656373987</v>
      </c>
      <c r="AG181" s="37">
        <v>2.804209073658789</v>
      </c>
      <c r="AH181" s="35"/>
      <c r="AI181" s="28"/>
      <c r="AJ181" s="1"/>
      <c r="AK181" s="1"/>
      <c r="AL181" s="1"/>
    </row>
    <row r="182" spans="1:38">
      <c r="A182" s="13">
        <v>66</v>
      </c>
      <c r="B182" s="39" t="s">
        <v>173</v>
      </c>
      <c r="C182" s="26">
        <v>6.7023850000000005</v>
      </c>
      <c r="D182" s="27"/>
      <c r="E182" s="73"/>
      <c r="F182" s="29">
        <v>60053.369599999998</v>
      </c>
      <c r="G182" s="30"/>
      <c r="H182" s="31"/>
      <c r="I182" s="29">
        <v>217</v>
      </c>
      <c r="J182" s="30">
        <v>223</v>
      </c>
      <c r="K182" s="28">
        <v>-2.7272727272727271E-2</v>
      </c>
      <c r="L182" s="29"/>
      <c r="M182" s="30">
        <v>16550</v>
      </c>
      <c r="N182" s="30">
        <v>33400</v>
      </c>
      <c r="O182" s="30">
        <v>12095</v>
      </c>
      <c r="P182" s="30"/>
      <c r="Q182" s="31"/>
      <c r="R182" s="29"/>
      <c r="S182" s="32">
        <v>2469.270267225771</v>
      </c>
      <c r="T182" s="32">
        <v>4983.3007205643953</v>
      </c>
      <c r="U182" s="32">
        <v>1804.5815034498912</v>
      </c>
      <c r="V182" s="30"/>
      <c r="W182" s="31"/>
      <c r="X182" s="103"/>
      <c r="Y182" s="35">
        <v>0.27558819946716195</v>
      </c>
      <c r="Z182" s="35">
        <v>0.55617195542013353</v>
      </c>
      <c r="AA182" s="35">
        <v>0.20140418565288967</v>
      </c>
      <c r="AB182" s="35"/>
      <c r="AC182" s="28"/>
      <c r="AD182" s="103"/>
      <c r="AE182" s="37">
        <v>76.26728110599079</v>
      </c>
      <c r="AF182" s="37">
        <v>153.91705069124424</v>
      </c>
      <c r="AG182" s="37">
        <v>55.737327188940093</v>
      </c>
      <c r="AH182" s="35"/>
      <c r="AI182" s="28"/>
      <c r="AJ182" s="1"/>
      <c r="AK182" s="1"/>
      <c r="AL182" s="1"/>
    </row>
    <row r="183" spans="1:38">
      <c r="A183" s="13">
        <v>67</v>
      </c>
      <c r="B183" s="39" t="s">
        <v>174</v>
      </c>
      <c r="C183" s="26">
        <v>25.130817</v>
      </c>
      <c r="D183" s="27"/>
      <c r="E183" s="73"/>
      <c r="F183" s="29">
        <v>437276.21580000001</v>
      </c>
      <c r="G183" s="30"/>
      <c r="H183" s="31"/>
      <c r="I183" s="29">
        <v>275</v>
      </c>
      <c r="J183" s="30">
        <v>275</v>
      </c>
      <c r="K183" s="28">
        <v>0</v>
      </c>
      <c r="L183" s="29"/>
      <c r="M183" s="30">
        <v>52602</v>
      </c>
      <c r="N183" s="30">
        <v>18100</v>
      </c>
      <c r="O183" s="30">
        <v>34341</v>
      </c>
      <c r="P183" s="30"/>
      <c r="Q183" s="31"/>
      <c r="R183" s="29"/>
      <c r="S183" s="32">
        <v>2093.1273344595202</v>
      </c>
      <c r="T183" s="32">
        <v>720.23126028891136</v>
      </c>
      <c r="U183" s="32">
        <v>1366.4895972144479</v>
      </c>
      <c r="V183" s="30"/>
      <c r="W183" s="31"/>
      <c r="X183" s="103"/>
      <c r="Y183" s="35">
        <v>0.12029467439422531</v>
      </c>
      <c r="Z183" s="35">
        <v>4.1392601166029393E-2</v>
      </c>
      <c r="AA183" s="35">
        <v>7.8533884897382056E-2</v>
      </c>
      <c r="AB183" s="35"/>
      <c r="AC183" s="28"/>
      <c r="AD183" s="103"/>
      <c r="AE183" s="37">
        <v>191.28</v>
      </c>
      <c r="AF183" s="37">
        <v>65.818181818181813</v>
      </c>
      <c r="AG183" s="37">
        <v>124.87636363636364</v>
      </c>
      <c r="AH183" s="35"/>
      <c r="AI183" s="28"/>
      <c r="AJ183" s="1"/>
      <c r="AK183" s="1"/>
      <c r="AL183" s="1"/>
    </row>
    <row r="184" spans="1:38">
      <c r="A184" s="13">
        <v>68</v>
      </c>
      <c r="B184" s="39" t="s">
        <v>175</v>
      </c>
      <c r="C184" s="26">
        <v>211.40070800000001</v>
      </c>
      <c r="D184" s="27"/>
      <c r="E184" s="73"/>
      <c r="F184" s="29">
        <v>3137186.5067199999</v>
      </c>
      <c r="G184" s="30"/>
      <c r="H184" s="31"/>
      <c r="I184" s="29">
        <v>3030</v>
      </c>
      <c r="J184" s="30">
        <v>3030</v>
      </c>
      <c r="K184" s="28">
        <v>0</v>
      </c>
      <c r="L184" s="29"/>
      <c r="M184" s="30">
        <v>194192</v>
      </c>
      <c r="N184" s="30">
        <v>163000</v>
      </c>
      <c r="O184" s="30">
        <v>186434</v>
      </c>
      <c r="P184" s="30"/>
      <c r="Q184" s="31"/>
      <c r="R184" s="29"/>
      <c r="S184" s="32">
        <v>918.59673431178851</v>
      </c>
      <c r="T184" s="32">
        <v>771.04755959473891</v>
      </c>
      <c r="U184" s="32">
        <v>881.89865475758006</v>
      </c>
      <c r="V184" s="30"/>
      <c r="W184" s="31"/>
      <c r="X184" s="103"/>
      <c r="Y184" s="35">
        <v>6.1900049481926456E-2</v>
      </c>
      <c r="Z184" s="35">
        <v>5.1957382722017449E-2</v>
      </c>
      <c r="AA184" s="35">
        <v>5.9427133069917794E-2</v>
      </c>
      <c r="AB184" s="35"/>
      <c r="AC184" s="28"/>
      <c r="AD184" s="103"/>
      <c r="AE184" s="37">
        <v>64.089768976897687</v>
      </c>
      <c r="AF184" s="37">
        <v>53.795379537953792</v>
      </c>
      <c r="AG184" s="37">
        <v>61.529372937293729</v>
      </c>
      <c r="AH184" s="35"/>
      <c r="AI184" s="28"/>
      <c r="AJ184" s="1"/>
      <c r="AK184" s="1"/>
      <c r="AL184" s="1"/>
    </row>
    <row r="185" spans="1:38">
      <c r="A185" s="13">
        <v>69</v>
      </c>
      <c r="B185" s="39" t="s">
        <v>176</v>
      </c>
      <c r="C185" s="26">
        <v>225.19993700000001</v>
      </c>
      <c r="D185" s="27"/>
      <c r="E185" s="73"/>
      <c r="F185" s="29">
        <v>3013175.1570600001</v>
      </c>
      <c r="G185" s="30"/>
      <c r="H185" s="31"/>
      <c r="I185" s="29">
        <v>28933</v>
      </c>
      <c r="J185" s="30">
        <v>28900</v>
      </c>
      <c r="K185" s="28">
        <v>1.1412169522590908E-3</v>
      </c>
      <c r="L185" s="29"/>
      <c r="M185" s="30">
        <v>786089</v>
      </c>
      <c r="N185" s="30">
        <v>664000</v>
      </c>
      <c r="O185" s="30">
        <v>230439</v>
      </c>
      <c r="P185" s="30"/>
      <c r="Q185" s="31"/>
      <c r="R185" s="29"/>
      <c r="S185" s="32">
        <v>3490.6270866319114</v>
      </c>
      <c r="T185" s="32">
        <v>2948.4910557501621</v>
      </c>
      <c r="U185" s="32">
        <v>1023.2640518012223</v>
      </c>
      <c r="V185" s="30"/>
      <c r="W185" s="31"/>
      <c r="X185" s="103"/>
      <c r="Y185" s="35">
        <v>0.26088393771538948</v>
      </c>
      <c r="Z185" s="35">
        <v>0.22036554975711226</v>
      </c>
      <c r="AA185" s="35">
        <v>7.6477133916384318E-2</v>
      </c>
      <c r="AB185" s="35"/>
      <c r="AC185" s="28"/>
      <c r="AD185" s="103"/>
      <c r="AE185" s="37">
        <v>27.169287664604433</v>
      </c>
      <c r="AF185" s="37">
        <v>22.949573151764422</v>
      </c>
      <c r="AG185" s="37">
        <v>7.9645733245774721</v>
      </c>
      <c r="AH185" s="35"/>
      <c r="AI185" s="28"/>
      <c r="AJ185" s="1"/>
      <c r="AK185" s="1"/>
      <c r="AL185" s="1"/>
    </row>
    <row r="186" spans="1:38">
      <c r="A186" s="13">
        <v>70</v>
      </c>
      <c r="B186" s="39" t="s">
        <v>177</v>
      </c>
      <c r="C186" s="26">
        <v>9.1190099999999994</v>
      </c>
      <c r="D186" s="27"/>
      <c r="E186" s="73"/>
      <c r="F186" s="29">
        <v>128942.80140000001</v>
      </c>
      <c r="G186" s="30"/>
      <c r="H186" s="31"/>
      <c r="I186" s="29">
        <v>590</v>
      </c>
      <c r="J186" s="30">
        <v>590</v>
      </c>
      <c r="K186" s="28">
        <v>0</v>
      </c>
      <c r="L186" s="29"/>
      <c r="M186" s="30">
        <v>-2248</v>
      </c>
      <c r="N186" s="30">
        <v>15600</v>
      </c>
      <c r="O186" s="30">
        <v>761</v>
      </c>
      <c r="P186" s="30"/>
      <c r="Q186" s="31"/>
      <c r="R186" s="29"/>
      <c r="S186" s="32">
        <v>-246.51798824653116</v>
      </c>
      <c r="T186" s="32">
        <v>1710.7120180809102</v>
      </c>
      <c r="U186" s="32">
        <v>83.4520413948444</v>
      </c>
      <c r="V186" s="30"/>
      <c r="W186" s="31"/>
      <c r="X186" s="103"/>
      <c r="Y186" s="35">
        <v>-1.7434086863262456E-2</v>
      </c>
      <c r="Z186" s="35">
        <v>0.12098387680911668</v>
      </c>
      <c r="AA186" s="35">
        <v>5.9018416828037048E-3</v>
      </c>
      <c r="AB186" s="35"/>
      <c r="AC186" s="28"/>
      <c r="AD186" s="103"/>
      <c r="AE186" s="37">
        <v>-3.8101694915254236</v>
      </c>
      <c r="AF186" s="37">
        <v>26.440677966101696</v>
      </c>
      <c r="AG186" s="37">
        <v>1.2898305084745763</v>
      </c>
      <c r="AH186" s="35"/>
      <c r="AI186" s="28"/>
      <c r="AJ186" s="1"/>
      <c r="AK186" s="1"/>
      <c r="AL186" s="1"/>
    </row>
    <row r="187" spans="1:38">
      <c r="A187" s="13">
        <v>71</v>
      </c>
      <c r="B187" s="39" t="s">
        <v>178</v>
      </c>
      <c r="C187" s="26">
        <v>13.276513000000001</v>
      </c>
      <c r="D187" s="27"/>
      <c r="E187" s="73"/>
      <c r="F187" s="29">
        <v>143386.34040000002</v>
      </c>
      <c r="G187" s="30"/>
      <c r="H187" s="31"/>
      <c r="I187" s="29">
        <v>1350</v>
      </c>
      <c r="J187" s="30">
        <v>1350</v>
      </c>
      <c r="K187" s="28">
        <v>0</v>
      </c>
      <c r="L187" s="29"/>
      <c r="M187" s="30">
        <v>23061</v>
      </c>
      <c r="N187" s="30">
        <v>21900</v>
      </c>
      <c r="O187" s="30">
        <v>5403</v>
      </c>
      <c r="P187" s="30"/>
      <c r="Q187" s="31"/>
      <c r="R187" s="29"/>
      <c r="S187" s="32">
        <v>1736.9771716413788</v>
      </c>
      <c r="T187" s="32">
        <v>1649.5295112504314</v>
      </c>
      <c r="U187" s="32">
        <v>406.95926709068863</v>
      </c>
      <c r="V187" s="30"/>
      <c r="W187" s="31"/>
      <c r="X187" s="103"/>
      <c r="Y187" s="35">
        <v>0.16083121959642396</v>
      </c>
      <c r="Z187" s="35">
        <v>0.15273421400466958</v>
      </c>
      <c r="AA187" s="35">
        <v>3.7681413619508206E-2</v>
      </c>
      <c r="AB187" s="35"/>
      <c r="AC187" s="28"/>
      <c r="AD187" s="103"/>
      <c r="AE187" s="37">
        <v>17.082222222222221</v>
      </c>
      <c r="AF187" s="37">
        <v>16.222222222222221</v>
      </c>
      <c r="AG187" s="37">
        <v>4.0022222222222226</v>
      </c>
      <c r="AH187" s="35"/>
      <c r="AI187" s="28"/>
      <c r="AJ187" s="1"/>
      <c r="AK187" s="1"/>
      <c r="AL187" s="1"/>
    </row>
    <row r="188" spans="1:38">
      <c r="A188" s="13">
        <v>72</v>
      </c>
      <c r="B188" s="39" t="s">
        <v>179</v>
      </c>
      <c r="C188" s="26">
        <v>5.3543999999999994E-2</v>
      </c>
      <c r="D188" s="27"/>
      <c r="E188" s="73"/>
      <c r="F188" s="29">
        <v>899.53919999999994</v>
      </c>
      <c r="G188" s="30"/>
      <c r="H188" s="31"/>
      <c r="I188" s="29">
        <v>28</v>
      </c>
      <c r="J188" s="30">
        <v>28</v>
      </c>
      <c r="K188" s="28">
        <v>0</v>
      </c>
      <c r="L188" s="29"/>
      <c r="M188" s="30">
        <v>53</v>
      </c>
      <c r="N188" s="30">
        <v>30</v>
      </c>
      <c r="O188" s="30">
        <v>-208</v>
      </c>
      <c r="P188" s="30"/>
      <c r="Q188" s="31"/>
      <c r="R188" s="29"/>
      <c r="S188" s="32">
        <v>989.84013148065151</v>
      </c>
      <c r="T188" s="32">
        <v>560.28686687584047</v>
      </c>
      <c r="U188" s="32">
        <v>-3884.6556103391608</v>
      </c>
      <c r="V188" s="30"/>
      <c r="W188" s="31"/>
      <c r="X188" s="103"/>
      <c r="Y188" s="35">
        <v>5.8919055445276876E-2</v>
      </c>
      <c r="Z188" s="35">
        <v>3.3350408742609548E-2</v>
      </c>
      <c r="AA188" s="35">
        <v>-0.23122950061542621</v>
      </c>
      <c r="AB188" s="35"/>
      <c r="AC188" s="28"/>
      <c r="AD188" s="103"/>
      <c r="AE188" s="37">
        <v>1.8928571428571428</v>
      </c>
      <c r="AF188" s="37">
        <v>1.0714285714285714</v>
      </c>
      <c r="AG188" s="37">
        <v>-7.4285714285714288</v>
      </c>
      <c r="AH188" s="35"/>
      <c r="AI188" s="28"/>
      <c r="AJ188" s="1"/>
      <c r="AK188" s="1"/>
      <c r="AL188" s="1"/>
    </row>
    <row r="189" spans="1:38">
      <c r="A189" s="13">
        <v>73</v>
      </c>
      <c r="B189" s="39" t="s">
        <v>180</v>
      </c>
      <c r="C189" s="26">
        <v>0.18440000000000001</v>
      </c>
      <c r="D189" s="27"/>
      <c r="E189" s="73"/>
      <c r="F189" s="29">
        <v>2968.84</v>
      </c>
      <c r="G189" s="30"/>
      <c r="H189" s="31"/>
      <c r="I189" s="29">
        <v>295</v>
      </c>
      <c r="J189" s="30">
        <v>295</v>
      </c>
      <c r="K189" s="28">
        <v>0</v>
      </c>
      <c r="L189" s="29"/>
      <c r="M189" s="30">
        <v>558</v>
      </c>
      <c r="N189" s="30">
        <v>501</v>
      </c>
      <c r="O189" s="30">
        <v>369</v>
      </c>
      <c r="P189" s="30"/>
      <c r="Q189" s="31"/>
      <c r="R189" s="29"/>
      <c r="S189" s="32">
        <v>3026.0303687635574</v>
      </c>
      <c r="T189" s="32">
        <v>2716.9197396963123</v>
      </c>
      <c r="U189" s="32">
        <v>2001.0845986984814</v>
      </c>
      <c r="V189" s="30"/>
      <c r="W189" s="31"/>
      <c r="X189" s="103"/>
      <c r="Y189" s="35">
        <v>0.18795219681761224</v>
      </c>
      <c r="Z189" s="35">
        <v>0.16875277886312498</v>
      </c>
      <c r="AA189" s="35">
        <v>0.12429096886325972</v>
      </c>
      <c r="AB189" s="35"/>
      <c r="AC189" s="28"/>
      <c r="AD189" s="103"/>
      <c r="AE189" s="37">
        <v>1.8915254237288135</v>
      </c>
      <c r="AF189" s="37">
        <v>1.6983050847457628</v>
      </c>
      <c r="AG189" s="37">
        <v>1.2508474576271187</v>
      </c>
      <c r="AH189" s="35"/>
      <c r="AI189" s="28"/>
      <c r="AJ189" s="1"/>
      <c r="AK189" s="1"/>
      <c r="AL189" s="1"/>
    </row>
    <row r="190" spans="1:38">
      <c r="A190" s="13">
        <v>74</v>
      </c>
      <c r="B190" s="39" t="s">
        <v>181</v>
      </c>
      <c r="C190" s="26">
        <v>0.111263</v>
      </c>
      <c r="D190" s="27"/>
      <c r="E190" s="73"/>
      <c r="F190" s="29">
        <v>2018.3108200000001</v>
      </c>
      <c r="G190" s="30"/>
      <c r="H190" s="31"/>
      <c r="I190" s="29">
        <v>81</v>
      </c>
      <c r="J190" s="30">
        <v>81</v>
      </c>
      <c r="K190" s="28">
        <v>0</v>
      </c>
      <c r="L190" s="29"/>
      <c r="M190" s="30">
        <v>94</v>
      </c>
      <c r="N190" s="30">
        <v>234</v>
      </c>
      <c r="O190" s="30">
        <v>495</v>
      </c>
      <c r="P190" s="30"/>
      <c r="Q190" s="31"/>
      <c r="R190" s="29"/>
      <c r="S190" s="32">
        <v>844.84509675273898</v>
      </c>
      <c r="T190" s="32">
        <v>2103.1250280866057</v>
      </c>
      <c r="U190" s="32">
        <v>4448.9183286447424</v>
      </c>
      <c r="V190" s="30"/>
      <c r="W190" s="31"/>
      <c r="X190" s="103"/>
      <c r="Y190" s="35">
        <v>4.6573599600481748E-2</v>
      </c>
      <c r="Z190" s="35">
        <v>0.11593853517566734</v>
      </c>
      <c r="AA190" s="35">
        <v>0.24525459364083474</v>
      </c>
      <c r="AB190" s="35"/>
      <c r="AC190" s="28"/>
      <c r="AD190" s="103"/>
      <c r="AE190" s="37">
        <v>1.1604938271604939</v>
      </c>
      <c r="AF190" s="37">
        <v>2.8888888888888888</v>
      </c>
      <c r="AG190" s="37">
        <v>6.1111111111111107</v>
      </c>
      <c r="AH190" s="35"/>
      <c r="AI190" s="28"/>
      <c r="AJ190" s="1"/>
      <c r="AK190" s="1"/>
      <c r="AL190" s="1"/>
    </row>
    <row r="191" spans="1:38">
      <c r="A191" s="13">
        <v>75</v>
      </c>
      <c r="B191" s="39" t="s">
        <v>182</v>
      </c>
      <c r="C191" s="26">
        <v>35.340682999999999</v>
      </c>
      <c r="D191" s="27"/>
      <c r="E191" s="73"/>
      <c r="F191" s="29">
        <v>254452.91759999999</v>
      </c>
      <c r="G191" s="30"/>
      <c r="H191" s="31"/>
      <c r="I191" s="29">
        <v>8877</v>
      </c>
      <c r="J191" s="30">
        <v>8880</v>
      </c>
      <c r="K191" s="28">
        <v>-3.3789491468153406E-4</v>
      </c>
      <c r="L191" s="29"/>
      <c r="M191" s="30">
        <v>82910</v>
      </c>
      <c r="N191" s="30">
        <v>32900</v>
      </c>
      <c r="O191" s="30">
        <v>17550</v>
      </c>
      <c r="P191" s="30"/>
      <c r="Q191" s="31"/>
      <c r="R191" s="29"/>
      <c r="S191" s="32">
        <v>2346.0214393705974</v>
      </c>
      <c r="T191" s="32">
        <v>930.93843149550901</v>
      </c>
      <c r="U191" s="32">
        <v>496.59481680079585</v>
      </c>
      <c r="V191" s="30"/>
      <c r="W191" s="31"/>
      <c r="X191" s="103"/>
      <c r="Y191" s="35">
        <v>0.32583631102369409</v>
      </c>
      <c r="Z191" s="35">
        <v>0.12929700437437625</v>
      </c>
      <c r="AA191" s="35">
        <v>6.8971502333443874E-2</v>
      </c>
      <c r="AB191" s="35"/>
      <c r="AC191" s="28"/>
      <c r="AD191" s="103"/>
      <c r="AE191" s="37">
        <v>9.3398670722090795</v>
      </c>
      <c r="AF191" s="37">
        <v>3.7062070519319592</v>
      </c>
      <c r="AG191" s="37">
        <v>1.9770192632646164</v>
      </c>
      <c r="AH191" s="35"/>
      <c r="AI191" s="28"/>
      <c r="AJ191" s="1"/>
      <c r="AK191" s="1"/>
      <c r="AL191" s="1"/>
    </row>
    <row r="192" spans="1:38">
      <c r="A192" s="13">
        <v>76</v>
      </c>
      <c r="B192" s="39" t="s">
        <v>183</v>
      </c>
      <c r="C192" s="26">
        <v>17.196300999999998</v>
      </c>
      <c r="D192" s="27"/>
      <c r="E192" s="73"/>
      <c r="F192" s="29">
        <v>204292.05588</v>
      </c>
      <c r="G192" s="30"/>
      <c r="H192" s="31"/>
      <c r="I192" s="29">
        <v>1890</v>
      </c>
      <c r="J192" s="30">
        <v>1890</v>
      </c>
      <c r="K192" s="28">
        <v>0</v>
      </c>
      <c r="L192" s="29"/>
      <c r="M192" s="30">
        <v>10838</v>
      </c>
      <c r="N192" s="30">
        <v>38600</v>
      </c>
      <c r="O192" s="30">
        <v>16504</v>
      </c>
      <c r="P192" s="30"/>
      <c r="Q192" s="31"/>
      <c r="R192" s="29"/>
      <c r="S192" s="32">
        <v>630.2518198535837</v>
      </c>
      <c r="T192" s="32">
        <v>2244.6687808034999</v>
      </c>
      <c r="U192" s="32">
        <v>959.74128389587975</v>
      </c>
      <c r="V192" s="30"/>
      <c r="W192" s="31"/>
      <c r="X192" s="103"/>
      <c r="Y192" s="35">
        <v>5.3051499987675388E-2</v>
      </c>
      <c r="Z192" s="35">
        <v>0.18894518356931814</v>
      </c>
      <c r="AA192" s="35">
        <v>8.0786303358239026E-2</v>
      </c>
      <c r="AB192" s="35"/>
      <c r="AC192" s="28"/>
      <c r="AD192" s="103"/>
      <c r="AE192" s="37">
        <v>5.7343915343915342</v>
      </c>
      <c r="AF192" s="37">
        <v>20.423280423280424</v>
      </c>
      <c r="AG192" s="37">
        <v>8.7322751322751326</v>
      </c>
      <c r="AH192" s="35"/>
      <c r="AI192" s="28"/>
      <c r="AJ192" s="1"/>
      <c r="AK192" s="1"/>
      <c r="AL192" s="1"/>
    </row>
    <row r="193" spans="1:38">
      <c r="A193" s="13">
        <v>77</v>
      </c>
      <c r="B193" s="39" t="s">
        <v>184</v>
      </c>
      <c r="C193" s="26">
        <v>9.8907999999999996E-2</v>
      </c>
      <c r="D193" s="27"/>
      <c r="E193" s="73"/>
      <c r="F193" s="29">
        <v>1544.9429600000001</v>
      </c>
      <c r="G193" s="30"/>
      <c r="H193" s="31"/>
      <c r="I193" s="29">
        <v>134</v>
      </c>
      <c r="J193" s="30">
        <v>134</v>
      </c>
      <c r="K193" s="28">
        <v>0</v>
      </c>
      <c r="L193" s="29"/>
      <c r="M193" s="30">
        <v>-12</v>
      </c>
      <c r="N193" s="30">
        <v>116</v>
      </c>
      <c r="O193" s="30">
        <v>7</v>
      </c>
      <c r="P193" s="30"/>
      <c r="Q193" s="31"/>
      <c r="R193" s="29"/>
      <c r="S193" s="32">
        <v>-121.32486755368626</v>
      </c>
      <c r="T193" s="32">
        <v>1172.8070530189673</v>
      </c>
      <c r="U193" s="32">
        <v>70.77283940631699</v>
      </c>
      <c r="V193" s="30"/>
      <c r="W193" s="31"/>
      <c r="X193" s="103"/>
      <c r="Y193" s="35">
        <v>-7.7672770520925893E-3</v>
      </c>
      <c r="Z193" s="35">
        <v>7.508367817022836E-2</v>
      </c>
      <c r="AA193" s="35">
        <v>4.530911613720677E-3</v>
      </c>
      <c r="AB193" s="35"/>
      <c r="AC193" s="28"/>
      <c r="AD193" s="103"/>
      <c r="AE193" s="37">
        <v>-8.9552238805970144E-2</v>
      </c>
      <c r="AF193" s="37">
        <v>0.86567164179104472</v>
      </c>
      <c r="AG193" s="37">
        <v>5.2238805970149252E-2</v>
      </c>
      <c r="AH193" s="35"/>
      <c r="AI193" s="28"/>
      <c r="AJ193" s="1"/>
      <c r="AK193" s="1"/>
      <c r="AL193" s="1"/>
    </row>
    <row r="194" spans="1:38">
      <c r="A194" s="13">
        <v>78</v>
      </c>
      <c r="B194" s="39" t="s">
        <v>185</v>
      </c>
      <c r="C194" s="26">
        <v>8.1413429999999991</v>
      </c>
      <c r="D194" s="27"/>
      <c r="E194" s="73"/>
      <c r="F194" s="29">
        <v>137751.52356</v>
      </c>
      <c r="G194" s="30"/>
      <c r="H194" s="31"/>
      <c r="I194" s="29">
        <v>123</v>
      </c>
      <c r="J194" s="30">
        <v>123</v>
      </c>
      <c r="K194" s="28">
        <v>0</v>
      </c>
      <c r="L194" s="29"/>
      <c r="M194" s="30">
        <v>2696</v>
      </c>
      <c r="N194" s="30">
        <v>7570</v>
      </c>
      <c r="O194" s="30">
        <v>7886</v>
      </c>
      <c r="P194" s="30"/>
      <c r="Q194" s="31"/>
      <c r="R194" s="29"/>
      <c r="S194" s="32">
        <v>331.14929563832408</v>
      </c>
      <c r="T194" s="32">
        <v>929.82202076487886</v>
      </c>
      <c r="U194" s="32">
        <v>968.63625571358443</v>
      </c>
      <c r="V194" s="30"/>
      <c r="W194" s="31"/>
      <c r="X194" s="103"/>
      <c r="Y194" s="35">
        <v>1.9571471373423407E-2</v>
      </c>
      <c r="Z194" s="35">
        <v>5.4954020139768245E-2</v>
      </c>
      <c r="AA194" s="35">
        <v>5.7248005656831226E-2</v>
      </c>
      <c r="AB194" s="35"/>
      <c r="AC194" s="28"/>
      <c r="AD194" s="103"/>
      <c r="AE194" s="37">
        <v>21.918699186991869</v>
      </c>
      <c r="AF194" s="37">
        <v>61.544715447154474</v>
      </c>
      <c r="AG194" s="37">
        <v>64.113821138211378</v>
      </c>
      <c r="AH194" s="35"/>
      <c r="AI194" s="28"/>
      <c r="AJ194" s="1"/>
      <c r="AK194" s="1"/>
      <c r="AL194" s="1"/>
    </row>
    <row r="195" spans="1:38">
      <c r="A195" s="13">
        <v>79</v>
      </c>
      <c r="B195" s="39" t="s">
        <v>186</v>
      </c>
      <c r="C195" s="26">
        <v>16.359504000000001</v>
      </c>
      <c r="D195" s="27"/>
      <c r="E195" s="73"/>
      <c r="F195" s="29">
        <v>296434.21247999999</v>
      </c>
      <c r="G195" s="30"/>
      <c r="H195" s="31"/>
      <c r="I195" s="29">
        <v>1333</v>
      </c>
      <c r="J195" s="30">
        <v>1330</v>
      </c>
      <c r="K195" s="28">
        <v>2.2530980097634247E-3</v>
      </c>
      <c r="L195" s="29"/>
      <c r="M195" s="30">
        <v>24572</v>
      </c>
      <c r="N195" s="30">
        <v>89000</v>
      </c>
      <c r="O195" s="30">
        <v>35460</v>
      </c>
      <c r="P195" s="30"/>
      <c r="Q195" s="31"/>
      <c r="R195" s="29"/>
      <c r="S195" s="32">
        <v>1502.0015276746776</v>
      </c>
      <c r="T195" s="32">
        <v>5440.2627365719645</v>
      </c>
      <c r="U195" s="32">
        <v>2167.5473779645154</v>
      </c>
      <c r="V195" s="30"/>
      <c r="W195" s="31"/>
      <c r="X195" s="103"/>
      <c r="Y195" s="35">
        <v>8.2891916538337621E-2</v>
      </c>
      <c r="Z195" s="35">
        <v>0.30023525036269122</v>
      </c>
      <c r="AA195" s="35">
        <v>0.11962181997596663</v>
      </c>
      <c r="AB195" s="35"/>
      <c r="AC195" s="28"/>
      <c r="AD195" s="103"/>
      <c r="AE195" s="37">
        <v>18.433608402100525</v>
      </c>
      <c r="AF195" s="37">
        <v>66.766691672918228</v>
      </c>
      <c r="AG195" s="37">
        <v>26.601650412603149</v>
      </c>
      <c r="AH195" s="35"/>
      <c r="AI195" s="28"/>
      <c r="AJ195" s="1"/>
      <c r="AK195" s="1"/>
      <c r="AL195" s="1"/>
    </row>
    <row r="196" spans="1:38">
      <c r="A196" s="13">
        <v>80</v>
      </c>
      <c r="B196" s="39" t="s">
        <v>187</v>
      </c>
      <c r="C196" s="26">
        <v>11.381378</v>
      </c>
      <c r="D196" s="27"/>
      <c r="E196" s="73"/>
      <c r="F196" s="29">
        <v>178460.00704</v>
      </c>
      <c r="G196" s="30"/>
      <c r="H196" s="31"/>
      <c r="I196" s="29">
        <v>135</v>
      </c>
      <c r="J196" s="30">
        <v>135</v>
      </c>
      <c r="K196" s="28">
        <v>0</v>
      </c>
      <c r="L196" s="29"/>
      <c r="M196" s="30">
        <v>28655</v>
      </c>
      <c r="N196" s="30">
        <v>14700</v>
      </c>
      <c r="O196" s="30">
        <v>9167</v>
      </c>
      <c r="P196" s="30"/>
      <c r="Q196" s="31"/>
      <c r="R196" s="29"/>
      <c r="S196" s="32">
        <v>2517.7091912771898</v>
      </c>
      <c r="T196" s="32">
        <v>1291.5834971828544</v>
      </c>
      <c r="U196" s="32">
        <v>805.43849786906299</v>
      </c>
      <c r="V196" s="30"/>
      <c r="W196" s="31"/>
      <c r="X196" s="103"/>
      <c r="Y196" s="35">
        <v>0.16056818821920854</v>
      </c>
      <c r="Z196" s="35">
        <v>8.237139650400857E-2</v>
      </c>
      <c r="AA196" s="35">
        <v>5.1367251139608605E-2</v>
      </c>
      <c r="AB196" s="35"/>
      <c r="AC196" s="28"/>
      <c r="AD196" s="103"/>
      <c r="AE196" s="37">
        <v>212.25925925925927</v>
      </c>
      <c r="AF196" s="37">
        <v>108.88888888888889</v>
      </c>
      <c r="AG196" s="37">
        <v>67.903703703703698</v>
      </c>
      <c r="AH196" s="35"/>
      <c r="AI196" s="28"/>
      <c r="AJ196" s="1"/>
      <c r="AK196" s="1"/>
      <c r="AL196" s="1"/>
    </row>
    <row r="197" spans="1:38">
      <c r="A197" s="13">
        <v>81</v>
      </c>
      <c r="B197" s="39" t="s">
        <v>188</v>
      </c>
      <c r="C197" s="26">
        <v>21.497310000000002</v>
      </c>
      <c r="D197" s="27"/>
      <c r="E197" s="73"/>
      <c r="F197" s="29">
        <v>266996.59020000004</v>
      </c>
      <c r="G197" s="30"/>
      <c r="H197" s="31"/>
      <c r="I197" s="29">
        <v>14979</v>
      </c>
      <c r="J197" s="30">
        <v>15000</v>
      </c>
      <c r="K197" s="28">
        <v>-1.4009806864805363E-3</v>
      </c>
      <c r="L197" s="29"/>
      <c r="M197" s="30">
        <v>30530</v>
      </c>
      <c r="N197" s="30">
        <v>12900</v>
      </c>
      <c r="O197" s="30">
        <v>-8830</v>
      </c>
      <c r="P197" s="30"/>
      <c r="Q197" s="31"/>
      <c r="R197" s="29"/>
      <c r="S197" s="32">
        <v>1420.1776873478586</v>
      </c>
      <c r="T197" s="32">
        <v>600.07507916106704</v>
      </c>
      <c r="U197" s="32">
        <v>-410.74906581335057</v>
      </c>
      <c r="V197" s="30"/>
      <c r="W197" s="31"/>
      <c r="X197" s="103"/>
      <c r="Y197" s="35">
        <v>0.11434602957712228</v>
      </c>
      <c r="Z197" s="35">
        <v>4.8315223764981242E-2</v>
      </c>
      <c r="AA197" s="35">
        <v>-3.3071583398820492E-2</v>
      </c>
      <c r="AB197" s="35"/>
      <c r="AC197" s="28"/>
      <c r="AD197" s="103"/>
      <c r="AE197" s="37">
        <v>2.0381867948461179</v>
      </c>
      <c r="AF197" s="37">
        <v>0.86120568796314845</v>
      </c>
      <c r="AG197" s="37">
        <v>-0.5894919554042326</v>
      </c>
      <c r="AH197" s="35"/>
      <c r="AI197" s="28"/>
      <c r="AJ197" s="1"/>
      <c r="AK197" s="1"/>
      <c r="AL197" s="1"/>
    </row>
    <row r="198" spans="1:38">
      <c r="A198" s="13">
        <v>82</v>
      </c>
      <c r="B198" s="39" t="s">
        <v>189</v>
      </c>
      <c r="C198" s="26">
        <v>44.909353000000003</v>
      </c>
      <c r="D198" s="27"/>
      <c r="E198" s="73"/>
      <c r="F198" s="29">
        <v>444602.59470000007</v>
      </c>
      <c r="G198" s="30"/>
      <c r="H198" s="31"/>
      <c r="I198" s="29">
        <v>3331</v>
      </c>
      <c r="J198" s="30">
        <v>3330</v>
      </c>
      <c r="K198" s="28">
        <v>3.0025521693439425E-4</v>
      </c>
      <c r="L198" s="29"/>
      <c r="M198" s="30">
        <v>293181</v>
      </c>
      <c r="N198" s="30">
        <v>83600</v>
      </c>
      <c r="O198" s="30">
        <v>38000</v>
      </c>
      <c r="P198" s="30"/>
      <c r="Q198" s="31"/>
      <c r="R198" s="29"/>
      <c r="S198" s="32">
        <v>6528.2837630726945</v>
      </c>
      <c r="T198" s="32">
        <v>1861.5275976031094</v>
      </c>
      <c r="U198" s="32">
        <v>846.14890800141336</v>
      </c>
      <c r="V198" s="30"/>
      <c r="W198" s="31"/>
      <c r="X198" s="103"/>
      <c r="Y198" s="35">
        <v>0.65942260233057504</v>
      </c>
      <c r="Z198" s="35">
        <v>0.18803309066698073</v>
      </c>
      <c r="AA198" s="35">
        <v>8.5469586666809427E-2</v>
      </c>
      <c r="AB198" s="35"/>
      <c r="AC198" s="28"/>
      <c r="AD198" s="103"/>
      <c r="AE198" s="37">
        <v>88.015911137796451</v>
      </c>
      <c r="AF198" s="37">
        <v>25.097568297808465</v>
      </c>
      <c r="AG198" s="37">
        <v>11.40798558991294</v>
      </c>
      <c r="AH198" s="35"/>
      <c r="AI198" s="28"/>
      <c r="AJ198" s="1"/>
      <c r="AK198" s="1"/>
      <c r="AL198" s="1"/>
    </row>
    <row r="199" spans="1:38">
      <c r="A199" s="13">
        <v>83</v>
      </c>
      <c r="B199" s="39" t="s">
        <v>190</v>
      </c>
      <c r="C199" s="26">
        <v>0.59179999999999999</v>
      </c>
      <c r="D199" s="27"/>
      <c r="E199" s="73"/>
      <c r="F199" s="29">
        <v>8983.5239999999994</v>
      </c>
      <c r="G199" s="30"/>
      <c r="H199" s="31"/>
      <c r="I199" s="29">
        <v>1189</v>
      </c>
      <c r="J199" s="30">
        <v>1190</v>
      </c>
      <c r="K199" s="28">
        <v>-8.4068936527952921E-4</v>
      </c>
      <c r="L199" s="29"/>
      <c r="M199" s="30">
        <v>1845</v>
      </c>
      <c r="N199" s="30">
        <v>2590</v>
      </c>
      <c r="O199" s="30">
        <v>726</v>
      </c>
      <c r="P199" s="30"/>
      <c r="Q199" s="31"/>
      <c r="R199" s="29"/>
      <c r="S199" s="32">
        <v>3117.6072997634337</v>
      </c>
      <c r="T199" s="32">
        <v>4376.4785400473129</v>
      </c>
      <c r="U199" s="32">
        <v>1226.7657992565055</v>
      </c>
      <c r="V199" s="30"/>
      <c r="W199" s="31"/>
      <c r="X199" s="103"/>
      <c r="Y199" s="35">
        <v>0.20537597495147786</v>
      </c>
      <c r="Z199" s="35">
        <v>0.28830556917307731</v>
      </c>
      <c r="AA199" s="35">
        <v>8.0814611281719739E-2</v>
      </c>
      <c r="AB199" s="35"/>
      <c r="AC199" s="28"/>
      <c r="AD199" s="103"/>
      <c r="AE199" s="37">
        <v>1.5517241379310345</v>
      </c>
      <c r="AF199" s="37">
        <v>2.1783010933557612</v>
      </c>
      <c r="AG199" s="37">
        <v>0.61059714045416313</v>
      </c>
      <c r="AH199" s="35"/>
      <c r="AI199" s="28"/>
      <c r="AJ199" s="1"/>
      <c r="AK199" s="1"/>
      <c r="AL199" s="1"/>
    </row>
    <row r="200" spans="1:38">
      <c r="A200" s="13">
        <v>84</v>
      </c>
      <c r="B200" s="39" t="s">
        <v>191</v>
      </c>
      <c r="C200" s="26">
        <v>18.275702000000003</v>
      </c>
      <c r="D200" s="27"/>
      <c r="E200" s="73"/>
      <c r="F200" s="29">
        <v>213094.68532000002</v>
      </c>
      <c r="G200" s="30"/>
      <c r="H200" s="31"/>
      <c r="I200" s="29">
        <v>2897</v>
      </c>
      <c r="J200" s="30">
        <v>2900</v>
      </c>
      <c r="K200" s="28">
        <v>-1.0350181128169743E-3</v>
      </c>
      <c r="L200" s="29"/>
      <c r="M200" s="30">
        <v>14808</v>
      </c>
      <c r="N200" s="30">
        <v>27100</v>
      </c>
      <c r="O200" s="30">
        <v>7315</v>
      </c>
      <c r="P200" s="30"/>
      <c r="Q200" s="31"/>
      <c r="R200" s="29"/>
      <c r="S200" s="32">
        <v>810.25615322464762</v>
      </c>
      <c r="T200" s="32">
        <v>1482.8431761472143</v>
      </c>
      <c r="U200" s="32">
        <v>400.25822263899897</v>
      </c>
      <c r="V200" s="30"/>
      <c r="W200" s="31"/>
      <c r="X200" s="103"/>
      <c r="Y200" s="35">
        <v>6.9490236125613003E-2</v>
      </c>
      <c r="Z200" s="35">
        <v>0.12717351424933226</v>
      </c>
      <c r="AA200" s="35">
        <v>3.4327463348113124E-2</v>
      </c>
      <c r="AB200" s="35"/>
      <c r="AC200" s="28"/>
      <c r="AD200" s="103"/>
      <c r="AE200" s="37">
        <v>5.1114946496375557</v>
      </c>
      <c r="AF200" s="37">
        <v>9.354504659993097</v>
      </c>
      <c r="AG200" s="37">
        <v>2.5250258888505352</v>
      </c>
      <c r="AH200" s="35"/>
      <c r="AI200" s="28"/>
      <c r="AJ200" s="1"/>
      <c r="AK200" s="1"/>
      <c r="AL200" s="1"/>
    </row>
    <row r="201" spans="1:38">
      <c r="A201" s="13">
        <v>85</v>
      </c>
      <c r="B201" s="39" t="s">
        <v>192</v>
      </c>
      <c r="C201" s="26">
        <v>9.7496270000000003</v>
      </c>
      <c r="D201" s="27"/>
      <c r="E201" s="73"/>
      <c r="F201" s="29">
        <v>100031.17302000002</v>
      </c>
      <c r="G201" s="30"/>
      <c r="H201" s="31"/>
      <c r="I201" s="29">
        <v>125</v>
      </c>
      <c r="J201" s="117">
        <v>254</v>
      </c>
      <c r="K201" s="28">
        <v>-0.68073878627968343</v>
      </c>
      <c r="L201" s="29"/>
      <c r="M201" s="30">
        <v>14927</v>
      </c>
      <c r="N201" s="30">
        <v>29400</v>
      </c>
      <c r="O201" s="30">
        <v>13009</v>
      </c>
      <c r="P201" s="30"/>
      <c r="Q201" s="31"/>
      <c r="R201" s="29"/>
      <c r="S201" s="32">
        <v>1531.0329307982756</v>
      </c>
      <c r="T201" s="32">
        <v>3015.4999775888859</v>
      </c>
      <c r="U201" s="32">
        <v>1334.3074560698578</v>
      </c>
      <c r="V201" s="30"/>
      <c r="W201" s="31"/>
      <c r="X201" s="103"/>
      <c r="Y201" s="35">
        <v>0.14922348253394496</v>
      </c>
      <c r="Z201" s="35">
        <v>0.29390837988195767</v>
      </c>
      <c r="AA201" s="35">
        <v>0.13004945965593154</v>
      </c>
      <c r="AB201" s="35"/>
      <c r="AC201" s="28"/>
      <c r="AD201" s="103"/>
      <c r="AE201" s="37">
        <v>119.416</v>
      </c>
      <c r="AF201" s="37">
        <v>235.2</v>
      </c>
      <c r="AG201" s="37">
        <v>104.072</v>
      </c>
      <c r="AH201" s="35"/>
      <c r="AI201" s="28"/>
      <c r="AJ201" s="1"/>
      <c r="AK201" s="1"/>
      <c r="AL201" s="1"/>
    </row>
    <row r="202" spans="1:38">
      <c r="A202" s="13">
        <v>86</v>
      </c>
      <c r="B202" s="39" t="s">
        <v>193</v>
      </c>
      <c r="C202" s="26">
        <v>61.498436999999996</v>
      </c>
      <c r="D202" s="27"/>
      <c r="E202" s="73"/>
      <c r="F202" s="29">
        <v>768730.46250000002</v>
      </c>
      <c r="G202" s="30"/>
      <c r="H202" s="31"/>
      <c r="I202" s="29">
        <v>737</v>
      </c>
      <c r="J202" s="30">
        <v>737</v>
      </c>
      <c r="K202" s="28">
        <v>0</v>
      </c>
      <c r="L202" s="29"/>
      <c r="M202" s="30">
        <v>56541</v>
      </c>
      <c r="N202" s="30">
        <v>132000</v>
      </c>
      <c r="O202" s="30">
        <v>40029</v>
      </c>
      <c r="P202" s="30"/>
      <c r="Q202" s="31"/>
      <c r="R202" s="29"/>
      <c r="S202" s="32">
        <v>919.38921959919082</v>
      </c>
      <c r="T202" s="32">
        <v>2146.3960132840452</v>
      </c>
      <c r="U202" s="32">
        <v>650.89459102838669</v>
      </c>
      <c r="V202" s="30"/>
      <c r="W202" s="31"/>
      <c r="X202" s="103"/>
      <c r="Y202" s="35">
        <v>7.3551137567935257E-2</v>
      </c>
      <c r="Z202" s="35">
        <v>0.17171168106272358</v>
      </c>
      <c r="AA202" s="35">
        <v>5.2071567282270928E-2</v>
      </c>
      <c r="AB202" s="35"/>
      <c r="AC202" s="28"/>
      <c r="AD202" s="103"/>
      <c r="AE202" s="37">
        <v>76.717774762550889</v>
      </c>
      <c r="AF202" s="37">
        <v>179.1044776119403</v>
      </c>
      <c r="AG202" s="37">
        <v>54.313432835820898</v>
      </c>
      <c r="AH202" s="35"/>
      <c r="AI202" s="28"/>
      <c r="AJ202" s="1"/>
      <c r="AK202" s="1"/>
      <c r="AL202" s="1"/>
    </row>
    <row r="203" spans="1:38">
      <c r="A203" s="13">
        <v>87</v>
      </c>
      <c r="B203" s="39" t="s">
        <v>194</v>
      </c>
      <c r="C203" s="26">
        <v>8.4782499999999992</v>
      </c>
      <c r="D203" s="27"/>
      <c r="E203" s="73"/>
      <c r="F203" s="29">
        <v>114625.94</v>
      </c>
      <c r="G203" s="30"/>
      <c r="H203" s="31"/>
      <c r="I203" s="29">
        <v>248</v>
      </c>
      <c r="J203" s="30">
        <v>248</v>
      </c>
      <c r="K203" s="28">
        <v>0</v>
      </c>
      <c r="L203" s="29"/>
      <c r="M203" s="30">
        <v>8719</v>
      </c>
      <c r="N203" s="30">
        <v>9030</v>
      </c>
      <c r="O203" s="30">
        <v>-6988</v>
      </c>
      <c r="P203" s="30"/>
      <c r="Q203" s="31"/>
      <c r="R203" s="29"/>
      <c r="S203" s="32">
        <v>1028.3961902515261</v>
      </c>
      <c r="T203" s="32">
        <v>1065.0782885619085</v>
      </c>
      <c r="U203" s="32">
        <v>-824.22669772653558</v>
      </c>
      <c r="V203" s="30"/>
      <c r="W203" s="31"/>
      <c r="X203" s="103"/>
      <c r="Y203" s="35">
        <v>7.6064806971266719E-2</v>
      </c>
      <c r="Z203" s="35">
        <v>7.8777979923218069E-2</v>
      </c>
      <c r="AA203" s="35">
        <v>-6.0963513145453813E-2</v>
      </c>
      <c r="AB203" s="35"/>
      <c r="AC203" s="28"/>
      <c r="AD203" s="103"/>
      <c r="AE203" s="37">
        <v>35.157258064516128</v>
      </c>
      <c r="AF203" s="37">
        <v>36.411290322580648</v>
      </c>
      <c r="AG203" s="37">
        <v>-28.177419354838708</v>
      </c>
      <c r="AH203" s="35"/>
      <c r="AI203" s="28"/>
      <c r="AJ203" s="1"/>
      <c r="AK203" s="1"/>
      <c r="AL203" s="1"/>
    </row>
    <row r="204" spans="1:38">
      <c r="A204" s="13">
        <v>88</v>
      </c>
      <c r="B204" s="39" t="s">
        <v>195</v>
      </c>
      <c r="C204" s="26">
        <v>1.403375</v>
      </c>
      <c r="D204" s="27"/>
      <c r="E204" s="73"/>
      <c r="F204" s="29">
        <v>23801.24</v>
      </c>
      <c r="G204" s="30"/>
      <c r="H204" s="31"/>
      <c r="I204" s="29">
        <v>2869</v>
      </c>
      <c r="J204" s="30">
        <v>2870</v>
      </c>
      <c r="K204" s="28">
        <v>-3.484927687750479E-4</v>
      </c>
      <c r="L204" s="29"/>
      <c r="M204" s="30">
        <v>3533</v>
      </c>
      <c r="N204" s="30">
        <v>5130</v>
      </c>
      <c r="O204" s="30">
        <v>2030</v>
      </c>
      <c r="P204" s="30"/>
      <c r="Q204" s="31"/>
      <c r="R204" s="29"/>
      <c r="S204" s="32">
        <v>2517.5024494522136</v>
      </c>
      <c r="T204" s="32">
        <v>3655.4734123096105</v>
      </c>
      <c r="U204" s="32">
        <v>1446.5128707579941</v>
      </c>
      <c r="V204" s="30"/>
      <c r="W204" s="31"/>
      <c r="X204" s="103"/>
      <c r="Y204" s="35">
        <v>0.14843764442524843</v>
      </c>
      <c r="Z204" s="35">
        <v>0.21553498893334969</v>
      </c>
      <c r="AA204" s="35">
        <v>8.5289673983372283E-2</v>
      </c>
      <c r="AB204" s="35"/>
      <c r="AC204" s="28"/>
      <c r="AD204" s="103"/>
      <c r="AE204" s="37">
        <v>1.2314395259672359</v>
      </c>
      <c r="AF204" s="37">
        <v>1.7880794701986755</v>
      </c>
      <c r="AG204" s="37">
        <v>0.70756361101429066</v>
      </c>
      <c r="AH204" s="35"/>
      <c r="AI204" s="28"/>
      <c r="AJ204" s="1"/>
      <c r="AK204" s="1"/>
      <c r="AL204" s="1"/>
    </row>
    <row r="205" spans="1:38">
      <c r="A205" s="13">
        <v>89</v>
      </c>
      <c r="B205" s="39" t="s">
        <v>196</v>
      </c>
      <c r="C205" s="26">
        <v>11.935765999999999</v>
      </c>
      <c r="D205" s="27"/>
      <c r="E205" s="73"/>
      <c r="F205" s="29">
        <v>139409.74687999999</v>
      </c>
      <c r="G205" s="30"/>
      <c r="H205" s="31"/>
      <c r="I205" s="29">
        <v>25569</v>
      </c>
      <c r="J205" s="30">
        <v>25600</v>
      </c>
      <c r="K205" s="28">
        <v>-1.2116711290038891E-3</v>
      </c>
      <c r="L205" s="29"/>
      <c r="M205" s="30">
        <v>27913</v>
      </c>
      <c r="N205" s="30">
        <v>72500</v>
      </c>
      <c r="O205" s="30">
        <v>23822</v>
      </c>
      <c r="P205" s="30"/>
      <c r="Q205" s="31"/>
      <c r="R205" s="29"/>
      <c r="S205" s="32">
        <v>2338.6014772742697</v>
      </c>
      <c r="T205" s="32">
        <v>6074.1807438249043</v>
      </c>
      <c r="U205" s="32">
        <v>1995.8501197158189</v>
      </c>
      <c r="V205" s="30"/>
      <c r="W205" s="31"/>
      <c r="X205" s="103"/>
      <c r="Y205" s="35">
        <v>0.20022272921868747</v>
      </c>
      <c r="Z205" s="35">
        <v>0.52004972121788562</v>
      </c>
      <c r="AA205" s="35">
        <v>0.17087757874279272</v>
      </c>
      <c r="AB205" s="35"/>
      <c r="AC205" s="28"/>
      <c r="AD205" s="103"/>
      <c r="AE205" s="37">
        <v>1.0916735108920959</v>
      </c>
      <c r="AF205" s="37">
        <v>2.8354648206812936</v>
      </c>
      <c r="AG205" s="37">
        <v>0.93167507528647975</v>
      </c>
      <c r="AH205" s="35"/>
      <c r="AI205" s="28"/>
      <c r="AJ205" s="1"/>
      <c r="AK205" s="1"/>
      <c r="AL205" s="1"/>
    </row>
    <row r="206" spans="1:38">
      <c r="A206" s="13">
        <v>90</v>
      </c>
      <c r="B206" s="39" t="s">
        <v>197</v>
      </c>
      <c r="C206" s="26">
        <v>85.042738</v>
      </c>
      <c r="D206" s="27"/>
      <c r="E206" s="73"/>
      <c r="F206" s="29">
        <v>950777.81083999993</v>
      </c>
      <c r="G206" s="30"/>
      <c r="H206" s="31"/>
      <c r="I206" s="29">
        <v>82361</v>
      </c>
      <c r="J206" s="30">
        <v>82400</v>
      </c>
      <c r="K206" s="28">
        <v>-4.7341300429106403E-4</v>
      </c>
      <c r="L206" s="29"/>
      <c r="M206" s="30">
        <v>326000</v>
      </c>
      <c r="N206" s="30">
        <v>185000</v>
      </c>
      <c r="O206" s="30">
        <v>264040</v>
      </c>
      <c r="P206" s="30"/>
      <c r="Q206" s="31"/>
      <c r="R206" s="29"/>
      <c r="S206" s="32">
        <v>3833.3667008698612</v>
      </c>
      <c r="T206" s="32">
        <v>2175.3768087758417</v>
      </c>
      <c r="U206" s="32">
        <v>3104.7918518333686</v>
      </c>
      <c r="V206" s="30"/>
      <c r="W206" s="31"/>
      <c r="X206" s="103"/>
      <c r="Y206" s="35">
        <v>0.34287716465741158</v>
      </c>
      <c r="Z206" s="35">
        <v>0.19457753209086243</v>
      </c>
      <c r="AA206" s="35">
        <v>0.27770946796362872</v>
      </c>
      <c r="AB206" s="35"/>
      <c r="AC206" s="28"/>
      <c r="AD206" s="103"/>
      <c r="AE206" s="37">
        <v>3.9581840919852844</v>
      </c>
      <c r="AF206" s="37">
        <v>2.2462087638566799</v>
      </c>
      <c r="AG206" s="37">
        <v>3.2058862811282038</v>
      </c>
      <c r="AH206" s="35"/>
      <c r="AI206" s="28"/>
      <c r="AJ206" s="1"/>
      <c r="AK206" s="1"/>
      <c r="AL206" s="1"/>
    </row>
    <row r="207" spans="1:38">
      <c r="A207" s="13">
        <v>91</v>
      </c>
      <c r="B207" s="39" t="s">
        <v>198</v>
      </c>
      <c r="C207" s="26">
        <v>47.123531</v>
      </c>
      <c r="D207" s="27"/>
      <c r="E207" s="73"/>
      <c r="F207" s="29">
        <v>556057.66580000008</v>
      </c>
      <c r="G207" s="30"/>
      <c r="H207" s="31"/>
      <c r="I207" s="29">
        <v>3294</v>
      </c>
      <c r="J207" s="30">
        <v>3290</v>
      </c>
      <c r="K207" s="28">
        <v>1.215066828675577E-3</v>
      </c>
      <c r="L207" s="29"/>
      <c r="M207" s="30">
        <v>55399</v>
      </c>
      <c r="N207" s="30">
        <v>73500</v>
      </c>
      <c r="O207" s="30">
        <v>20518</v>
      </c>
      <c r="P207" s="30"/>
      <c r="Q207" s="31"/>
      <c r="R207" s="29"/>
      <c r="S207" s="32">
        <v>1175.6122434882905</v>
      </c>
      <c r="T207" s="32">
        <v>1559.7303181716159</v>
      </c>
      <c r="U207" s="32">
        <v>435.40879820741787</v>
      </c>
      <c r="V207" s="30"/>
      <c r="W207" s="31"/>
      <c r="X207" s="103"/>
      <c r="Y207" s="35">
        <v>9.9628156227821202E-2</v>
      </c>
      <c r="Z207" s="35">
        <v>0.13218053543827252</v>
      </c>
      <c r="AA207" s="35">
        <v>3.6899050695543882E-2</v>
      </c>
      <c r="AB207" s="35"/>
      <c r="AC207" s="28"/>
      <c r="AD207" s="103"/>
      <c r="AE207" s="37">
        <v>16.818154219793563</v>
      </c>
      <c r="AF207" s="37">
        <v>22.313296903460838</v>
      </c>
      <c r="AG207" s="37">
        <v>6.2289010321797207</v>
      </c>
      <c r="AH207" s="35"/>
      <c r="AI207" s="28"/>
      <c r="AJ207" s="1"/>
      <c r="AK207" s="1"/>
      <c r="AL207" s="1"/>
    </row>
    <row r="208" spans="1:38">
      <c r="A208" s="13">
        <v>92</v>
      </c>
      <c r="B208" s="39" t="s">
        <v>199</v>
      </c>
      <c r="C208" s="26">
        <v>9.9910890000000006</v>
      </c>
      <c r="D208" s="27"/>
      <c r="E208" s="73"/>
      <c r="F208" s="29">
        <v>62943.860700000005</v>
      </c>
      <c r="G208" s="30"/>
      <c r="H208" s="31"/>
      <c r="I208" s="29">
        <v>2164</v>
      </c>
      <c r="J208" s="30">
        <v>2160</v>
      </c>
      <c r="K208" s="28">
        <v>1.8501387604070306E-3</v>
      </c>
      <c r="L208" s="29"/>
      <c r="M208" s="30">
        <v>10069</v>
      </c>
      <c r="N208" s="30">
        <v>9340</v>
      </c>
      <c r="O208" s="30">
        <v>2330</v>
      </c>
      <c r="P208" s="30"/>
      <c r="Q208" s="31"/>
      <c r="R208" s="29"/>
      <c r="S208" s="32">
        <v>1007.7980488413225</v>
      </c>
      <c r="T208" s="32">
        <v>934.83302971277703</v>
      </c>
      <c r="U208" s="32">
        <v>233.20781148081053</v>
      </c>
      <c r="V208" s="30"/>
      <c r="W208" s="31"/>
      <c r="X208" s="103"/>
      <c r="Y208" s="35">
        <v>0.15996794426052738</v>
      </c>
      <c r="Z208" s="35">
        <v>0.14838619519250429</v>
      </c>
      <c r="AA208" s="35">
        <v>3.7017112933461986E-2</v>
      </c>
      <c r="AB208" s="35"/>
      <c r="AC208" s="28"/>
      <c r="AD208" s="103"/>
      <c r="AE208" s="37">
        <v>4.6529574861367839</v>
      </c>
      <c r="AF208" s="37">
        <v>4.3160813308687613</v>
      </c>
      <c r="AG208" s="37">
        <v>1.0767097966728281</v>
      </c>
      <c r="AH208" s="35"/>
      <c r="AI208" s="28"/>
      <c r="AJ208" s="1"/>
      <c r="AK208" s="1"/>
      <c r="AL208" s="1"/>
    </row>
    <row r="209" spans="1:38">
      <c r="A209" s="13">
        <v>93</v>
      </c>
      <c r="B209" s="39" t="s">
        <v>200</v>
      </c>
      <c r="C209" s="26">
        <v>0.31446400000000002</v>
      </c>
      <c r="D209" s="27"/>
      <c r="E209" s="73"/>
      <c r="F209" s="29">
        <v>4773.5635199999997</v>
      </c>
      <c r="G209" s="30"/>
      <c r="H209" s="31"/>
      <c r="I209" s="29">
        <v>1</v>
      </c>
      <c r="J209" s="30">
        <v>1</v>
      </c>
      <c r="K209" s="28">
        <v>0</v>
      </c>
      <c r="L209" s="29"/>
      <c r="M209" s="30">
        <v>-86</v>
      </c>
      <c r="N209" s="30">
        <v>35</v>
      </c>
      <c r="O209" s="30">
        <v>-76</v>
      </c>
      <c r="P209" s="30"/>
      <c r="Q209" s="31"/>
      <c r="R209" s="29"/>
      <c r="S209" s="32">
        <v>-273.48122519588884</v>
      </c>
      <c r="T209" s="32">
        <v>111.30049862623383</v>
      </c>
      <c r="U209" s="32">
        <v>-241.68108273125063</v>
      </c>
      <c r="V209" s="30"/>
      <c r="W209" s="31"/>
      <c r="X209" s="103"/>
      <c r="Y209" s="35">
        <v>-1.8015890987871468E-2</v>
      </c>
      <c r="Z209" s="35">
        <v>7.3320486578546673E-3</v>
      </c>
      <c r="AA209" s="35">
        <v>-1.5921019942770134E-2</v>
      </c>
      <c r="AB209" s="35"/>
      <c r="AC209" s="28"/>
      <c r="AD209" s="103"/>
      <c r="AE209" s="37">
        <v>-86</v>
      </c>
      <c r="AF209" s="37">
        <v>35</v>
      </c>
      <c r="AG209" s="37">
        <v>-76</v>
      </c>
      <c r="AH209" s="35"/>
      <c r="AI209" s="28"/>
      <c r="AJ209" s="1"/>
      <c r="AK209" s="1"/>
      <c r="AL209" s="1"/>
    </row>
    <row r="210" spans="1:38">
      <c r="A210" s="13">
        <v>94</v>
      </c>
      <c r="B210" s="39" t="s">
        <v>201</v>
      </c>
      <c r="C210" s="26">
        <v>28.704954000000001</v>
      </c>
      <c r="D210" s="27"/>
      <c r="E210" s="73"/>
      <c r="F210" s="29">
        <v>382349.98728</v>
      </c>
      <c r="G210" s="30"/>
      <c r="H210" s="31"/>
      <c r="I210" s="29">
        <v>5328</v>
      </c>
      <c r="J210" s="30">
        <v>5430</v>
      </c>
      <c r="K210" s="28">
        <v>-1.8962632459564976E-2</v>
      </c>
      <c r="L210" s="29"/>
      <c r="M210" s="30">
        <v>54398</v>
      </c>
      <c r="N210" s="30">
        <v>164000</v>
      </c>
      <c r="O210" s="30">
        <v>22324</v>
      </c>
      <c r="P210" s="30"/>
      <c r="Q210" s="31"/>
      <c r="R210" s="29"/>
      <c r="S210" s="32">
        <v>1895.0735820722791</v>
      </c>
      <c r="T210" s="32">
        <v>5713.2995231415453</v>
      </c>
      <c r="U210" s="32">
        <v>777.70547899153576</v>
      </c>
      <c r="V210" s="30"/>
      <c r="W210" s="31"/>
      <c r="X210" s="103"/>
      <c r="Y210" s="35">
        <v>0.1422727914468678</v>
      </c>
      <c r="Z210" s="35">
        <v>0.42892639062624216</v>
      </c>
      <c r="AA210" s="35">
        <v>5.8386297221586766E-2</v>
      </c>
      <c r="AB210" s="35"/>
      <c r="AC210" s="28"/>
      <c r="AD210" s="103"/>
      <c r="AE210" s="37">
        <v>10.209834834834835</v>
      </c>
      <c r="AF210" s="37">
        <v>30.780780780780781</v>
      </c>
      <c r="AG210" s="37">
        <v>4.18993993993994</v>
      </c>
      <c r="AH210" s="35"/>
      <c r="AI210" s="28"/>
      <c r="AJ210" s="1"/>
      <c r="AK210" s="1"/>
      <c r="AL210" s="1"/>
    </row>
    <row r="211" spans="1:38">
      <c r="A211" s="13">
        <v>95</v>
      </c>
      <c r="B211" s="39" t="s">
        <v>202</v>
      </c>
      <c r="C211" s="26">
        <v>98.168832999999992</v>
      </c>
      <c r="D211" s="27"/>
      <c r="E211" s="73"/>
      <c r="F211" s="29">
        <v>1287975.0889600001</v>
      </c>
      <c r="G211" s="30"/>
      <c r="H211" s="31"/>
      <c r="I211" s="29">
        <v>32394</v>
      </c>
      <c r="J211" s="30">
        <v>32400</v>
      </c>
      <c r="K211" s="28">
        <v>-1.8520233354940273E-4</v>
      </c>
      <c r="L211" s="29"/>
      <c r="M211" s="30">
        <v>143991</v>
      </c>
      <c r="N211" s="30">
        <v>72300</v>
      </c>
      <c r="O211" s="30">
        <v>-6210</v>
      </c>
      <c r="P211" s="30"/>
      <c r="Q211" s="31"/>
      <c r="R211" s="29"/>
      <c r="S211" s="32">
        <v>1466.7689897057248</v>
      </c>
      <c r="T211" s="32">
        <v>736.48629397478942</v>
      </c>
      <c r="U211" s="32">
        <v>-63.258366328954942</v>
      </c>
      <c r="V211" s="30"/>
      <c r="W211" s="31"/>
      <c r="X211" s="103"/>
      <c r="Y211" s="35">
        <v>0.11179641689830218</v>
      </c>
      <c r="Z211" s="35">
        <v>5.613462606515162E-2</v>
      </c>
      <c r="AA211" s="35">
        <v>-4.8215218238532725E-3</v>
      </c>
      <c r="AB211" s="35"/>
      <c r="AC211" s="28"/>
      <c r="AD211" s="103"/>
      <c r="AE211" s="37">
        <v>4.4449898129283199</v>
      </c>
      <c r="AF211" s="37">
        <v>2.2318947953324688</v>
      </c>
      <c r="AG211" s="37">
        <v>-0.19170216706797555</v>
      </c>
      <c r="AH211" s="35"/>
      <c r="AI211" s="28"/>
      <c r="AJ211" s="1"/>
      <c r="AK211" s="1"/>
      <c r="AL211" s="1"/>
    </row>
    <row r="212" spans="1:38">
      <c r="A212" s="13">
        <v>96</v>
      </c>
      <c r="B212" s="39" t="s">
        <v>203</v>
      </c>
      <c r="C212" s="26">
        <v>30.490639999999999</v>
      </c>
      <c r="D212" s="27"/>
      <c r="E212" s="73"/>
      <c r="F212" s="29">
        <v>337836.29119999998</v>
      </c>
      <c r="G212" s="30"/>
      <c r="H212" s="31"/>
      <c r="I212" s="29">
        <v>1984</v>
      </c>
      <c r="J212" s="30">
        <v>1980</v>
      </c>
      <c r="K212" s="28">
        <v>2.0181634712411706E-3</v>
      </c>
      <c r="L212" s="29"/>
      <c r="M212" s="30">
        <v>53341</v>
      </c>
      <c r="N212" s="30">
        <v>65600</v>
      </c>
      <c r="O212" s="30">
        <v>33793</v>
      </c>
      <c r="P212" s="30"/>
      <c r="Q212" s="31"/>
      <c r="R212" s="29"/>
      <c r="S212" s="32">
        <v>1749.4221177384272</v>
      </c>
      <c r="T212" s="32">
        <v>2151.4799295783887</v>
      </c>
      <c r="U212" s="32">
        <v>1108.3073362841842</v>
      </c>
      <c r="V212" s="30"/>
      <c r="W212" s="31"/>
      <c r="X212" s="103"/>
      <c r="Y212" s="35">
        <v>0.15789008282837791</v>
      </c>
      <c r="Z212" s="35">
        <v>0.19417688895111812</v>
      </c>
      <c r="AA212" s="35">
        <v>0.10002773793178558</v>
      </c>
      <c r="AB212" s="35"/>
      <c r="AC212" s="28"/>
      <c r="AD212" s="103"/>
      <c r="AE212" s="37">
        <v>26.885584677419356</v>
      </c>
      <c r="AF212" s="37">
        <v>33.064516129032256</v>
      </c>
      <c r="AG212" s="37">
        <v>17.032762096774192</v>
      </c>
      <c r="AH212" s="35"/>
      <c r="AI212" s="28"/>
      <c r="AJ212" s="1"/>
      <c r="AK212" s="1"/>
      <c r="AL212" s="1"/>
    </row>
    <row r="213" spans="1:38">
      <c r="A213" s="13">
        <v>97</v>
      </c>
      <c r="B213" s="39" t="s">
        <v>204</v>
      </c>
      <c r="C213" s="26">
        <v>18.920651000000003</v>
      </c>
      <c r="D213" s="27"/>
      <c r="E213" s="73"/>
      <c r="F213" s="29">
        <v>255807.20152000003</v>
      </c>
      <c r="G213" s="30"/>
      <c r="H213" s="31"/>
      <c r="I213" s="29">
        <v>3734</v>
      </c>
      <c r="J213" s="30">
        <v>3730</v>
      </c>
      <c r="K213" s="28">
        <v>1.0718113612004287E-3</v>
      </c>
      <c r="L213" s="29"/>
      <c r="M213" s="30">
        <v>30811</v>
      </c>
      <c r="N213" s="30">
        <v>81300</v>
      </c>
      <c r="O213" s="30">
        <v>23553</v>
      </c>
      <c r="P213" s="30"/>
      <c r="Q213" s="31"/>
      <c r="R213" s="29"/>
      <c r="S213" s="32">
        <v>1628.4323409379517</v>
      </c>
      <c r="T213" s="32">
        <v>4296.8923215168434</v>
      </c>
      <c r="U213" s="32">
        <v>1244.83031794202</v>
      </c>
      <c r="V213" s="30"/>
      <c r="W213" s="31"/>
      <c r="X213" s="103"/>
      <c r="Y213" s="35">
        <v>0.12044617906345796</v>
      </c>
      <c r="Z213" s="35">
        <v>0.3178174794021334</v>
      </c>
      <c r="AA213" s="35">
        <v>9.2073248368492594E-2</v>
      </c>
      <c r="AB213" s="35"/>
      <c r="AC213" s="28"/>
      <c r="AD213" s="103"/>
      <c r="AE213" s="37">
        <v>8.2514729512587035</v>
      </c>
      <c r="AF213" s="37">
        <v>21.772897696839848</v>
      </c>
      <c r="AG213" s="37">
        <v>6.3077129084092123</v>
      </c>
      <c r="AH213" s="35"/>
      <c r="AI213" s="28"/>
      <c r="AJ213" s="1"/>
      <c r="AK213" s="1"/>
      <c r="AL213" s="1"/>
    </row>
    <row r="214" spans="1:38">
      <c r="A214" s="13">
        <v>98</v>
      </c>
      <c r="B214" s="39" t="s">
        <v>205</v>
      </c>
      <c r="C214" s="26">
        <v>15.092171</v>
      </c>
      <c r="D214" s="27"/>
      <c r="E214" s="73"/>
      <c r="F214" s="29">
        <v>254454.00306000002</v>
      </c>
      <c r="G214" s="30"/>
      <c r="H214" s="31"/>
      <c r="I214" s="29">
        <v>5004</v>
      </c>
      <c r="J214" s="30">
        <v>5000</v>
      </c>
      <c r="K214" s="28">
        <v>7.9968012794882047E-4</v>
      </c>
      <c r="L214" s="29"/>
      <c r="M214" s="30">
        <v>39912</v>
      </c>
      <c r="N214" s="30">
        <v>80900</v>
      </c>
      <c r="O214" s="30">
        <v>18631</v>
      </c>
      <c r="P214" s="30"/>
      <c r="Q214" s="31"/>
      <c r="R214" s="29"/>
      <c r="S214" s="32">
        <v>2644.5499457963997</v>
      </c>
      <c r="T214" s="32">
        <v>5360.3951346694921</v>
      </c>
      <c r="U214" s="32">
        <v>1234.4811094440952</v>
      </c>
      <c r="V214" s="30"/>
      <c r="W214" s="31"/>
      <c r="X214" s="103"/>
      <c r="Y214" s="35">
        <v>0.15685349619195729</v>
      </c>
      <c r="Z214" s="35">
        <v>0.31793565448810746</v>
      </c>
      <c r="AA214" s="35">
        <v>7.3219520133101734E-2</v>
      </c>
      <c r="AB214" s="35"/>
      <c r="AC214" s="28"/>
      <c r="AD214" s="103"/>
      <c r="AE214" s="37">
        <v>7.9760191846522783</v>
      </c>
      <c r="AF214" s="37">
        <v>16.167066346922461</v>
      </c>
      <c r="AG214" s="37">
        <v>3.7232214228617106</v>
      </c>
      <c r="AH214" s="35"/>
      <c r="AI214" s="28"/>
      <c r="AJ214" s="1"/>
      <c r="AK214" s="1"/>
      <c r="AL214" s="1"/>
    </row>
    <row r="215" spans="1:38" ht="13.5" thickBot="1"/>
    <row r="216" spans="1:38" ht="13.5" thickBot="1">
      <c r="A216" s="1"/>
      <c r="B216" s="44" t="s">
        <v>57</v>
      </c>
      <c r="C216" s="45">
        <f>SUM(C117:C214)</f>
        <v>5300.0963940000011</v>
      </c>
      <c r="D216" s="46"/>
      <c r="E216" s="104"/>
      <c r="F216" s="48">
        <f>SUM(F117:F214)</f>
        <v>72321960.850600004</v>
      </c>
      <c r="G216" s="49"/>
      <c r="H216" s="51"/>
      <c r="I216" s="48">
        <f>SUM(I117:I214)</f>
        <v>1246796</v>
      </c>
      <c r="J216" s="49">
        <f>SUM(J117:J214)</f>
        <v>1272193</v>
      </c>
      <c r="K216" s="50">
        <f>AVERAGE(K117:K214)</f>
        <v>-1.4694307490799422E-2</v>
      </c>
      <c r="L216" s="45"/>
      <c r="M216" s="49">
        <f>SUM(M117:M214)</f>
        <v>10657798</v>
      </c>
      <c r="N216" s="49">
        <f>SUM(N117:N214)</f>
        <v>9792279</v>
      </c>
      <c r="O216" s="49">
        <f>SUM(O117:O214)</f>
        <v>7935304</v>
      </c>
      <c r="P216" s="49"/>
      <c r="Q216" s="51"/>
      <c r="R216" s="48"/>
      <c r="S216" s="49">
        <f>SUM(S117:S214)</f>
        <v>178739.40722681303</v>
      </c>
      <c r="T216" s="49">
        <f>SUM(T117:T214)</f>
        <v>260369.98206657448</v>
      </c>
      <c r="U216" s="49">
        <f>SUM(U117:U214)</f>
        <v>114831.67698709414</v>
      </c>
      <c r="V216" s="49"/>
      <c r="W216" s="51"/>
      <c r="X216" s="105"/>
      <c r="Y216" s="106">
        <f>AVERAGE(Y117:Y214)</f>
        <v>0.14547116586612602</v>
      </c>
      <c r="Z216" s="106">
        <f>AVERAGE(Z117:Z214)</f>
        <v>0.19373998993296668</v>
      </c>
      <c r="AA216" s="106">
        <f>AVERAGE(AA117:AA214)</f>
        <v>8.6438624403114644E-2</v>
      </c>
      <c r="AB216" s="106"/>
      <c r="AC216" s="50"/>
      <c r="AD216" s="105"/>
      <c r="AE216" s="118">
        <f>AVERAGE(AE117:AE214)</f>
        <v>25.265457273422783</v>
      </c>
      <c r="AF216" s="118">
        <f>AVERAGE(AF117:AF214)</f>
        <v>27.078805869391921</v>
      </c>
      <c r="AG216" s="118">
        <f>AVERAGE(AG117:AG214)</f>
        <v>13.94843283708602</v>
      </c>
      <c r="AH216" s="106"/>
      <c r="AI216" s="50"/>
      <c r="AJ216" s="1"/>
      <c r="AK216" s="1"/>
      <c r="AL216" s="1"/>
    </row>
    <row r="217" spans="1:38" ht="13.5" thickBot="1">
      <c r="A217" s="1"/>
      <c r="B217" s="108"/>
      <c r="C217" s="16"/>
      <c r="D217" s="16"/>
      <c r="E217" s="16"/>
      <c r="F217" s="19"/>
      <c r="G217" s="19"/>
      <c r="H217" s="19"/>
      <c r="I217" s="19"/>
      <c r="J217" s="19"/>
      <c r="K217" s="22"/>
      <c r="L217" s="16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22"/>
      <c r="Y217" s="22"/>
      <c r="Z217" s="22"/>
      <c r="AA217" s="22"/>
      <c r="AB217" s="22"/>
      <c r="AC217" s="22"/>
      <c r="AD217" s="22"/>
      <c r="AE217" s="119"/>
      <c r="AF217" s="119"/>
      <c r="AG217" s="119"/>
      <c r="AH217" s="22"/>
      <c r="AI217" s="22"/>
      <c r="AJ217" s="1"/>
      <c r="AK217" s="1"/>
      <c r="AL217" s="1"/>
    </row>
    <row r="218" spans="1:38" ht="13.5" thickBot="1">
      <c r="A218" s="1"/>
      <c r="B218" s="108"/>
      <c r="P218" s="19"/>
      <c r="Q218" s="1"/>
      <c r="R218" s="60" t="s">
        <v>58</v>
      </c>
      <c r="S218" s="120" t="s">
        <v>59</v>
      </c>
      <c r="T218" s="121" t="s">
        <v>20</v>
      </c>
      <c r="U218" s="122" t="s">
        <v>21</v>
      </c>
      <c r="V218" s="19"/>
      <c r="W218" s="19"/>
      <c r="X218" s="60" t="s">
        <v>58</v>
      </c>
      <c r="Y218" s="120" t="s">
        <v>59</v>
      </c>
      <c r="Z218" s="121" t="s">
        <v>20</v>
      </c>
      <c r="AA218" s="122" t="s">
        <v>21</v>
      </c>
      <c r="AB218" s="22"/>
      <c r="AC218" s="22"/>
      <c r="AD218" s="60" t="s">
        <v>58</v>
      </c>
      <c r="AE218" s="120" t="s">
        <v>59</v>
      </c>
      <c r="AF218" s="121" t="s">
        <v>20</v>
      </c>
      <c r="AG218" s="122" t="s">
        <v>21</v>
      </c>
      <c r="AH218" s="22"/>
      <c r="AI218" s="22"/>
      <c r="AJ218" s="1"/>
      <c r="AK218" s="1"/>
      <c r="AL218" s="1"/>
    </row>
    <row r="219" spans="1:38">
      <c r="A219" s="1"/>
      <c r="B219" s="123" t="s">
        <v>59</v>
      </c>
      <c r="C219" s="112">
        <f t="shared" ref="C219" si="48">CORREL($S$117:$S$214,C$117:C$214)</f>
        <v>3.5773570439651535E-2</v>
      </c>
      <c r="D219" s="16"/>
      <c r="E219" s="16"/>
      <c r="F219" s="112">
        <f t="shared" ref="F219" si="49">CORREL($S$117:$S$214,F$117:F$214)</f>
        <v>2.0820281029999232E-2</v>
      </c>
      <c r="G219" s="19"/>
      <c r="H219" s="19"/>
      <c r="I219" s="67">
        <f t="shared" ref="I219:J219" si="50">CORREL($S$117:$S$214,I$117:I$214)</f>
        <v>0.20767689922782701</v>
      </c>
      <c r="J219" s="124">
        <f t="shared" si="50"/>
        <v>0.21511935408233596</v>
      </c>
      <c r="K219" s="125">
        <f>CORREL($S$117:$S$214,K$117:K$214)</f>
        <v>-0.17894617741342297</v>
      </c>
      <c r="L219" s="16"/>
      <c r="M219" s="67">
        <f t="shared" ref="M219:N219" si="51">CORREL($S$117:$S$214,M$117:M$214)</f>
        <v>0.19480169231189506</v>
      </c>
      <c r="N219" s="124">
        <f t="shared" si="51"/>
        <v>0.18631291857744117</v>
      </c>
      <c r="O219" s="125">
        <f>CORREL($S$117:$S$214,O$117:O$214)</f>
        <v>0.15706358362957651</v>
      </c>
      <c r="P219" s="19"/>
      <c r="Q219" s="1"/>
      <c r="R219" s="123" t="s">
        <v>59</v>
      </c>
      <c r="S219" s="126">
        <f>CORREL($S$117:$S$214,S$117:S$214)</f>
        <v>1</v>
      </c>
      <c r="T219" s="127">
        <f>CORREL($S$117:$S$214,T$117:T$214)</f>
        <v>0.59033668677028417</v>
      </c>
      <c r="U219" s="128">
        <f>CORREL($S$117:$S$214,U$117:U$214)</f>
        <v>0.55341711709851005</v>
      </c>
      <c r="V219" s="19"/>
      <c r="W219" s="19"/>
      <c r="X219" s="123" t="s">
        <v>59</v>
      </c>
      <c r="Y219" s="126">
        <f>CORREL($Y$117:$Y$214,Y$117:Y$214)</f>
        <v>1</v>
      </c>
      <c r="Z219" s="126">
        <f t="shared" ref="Z219:AA219" si="52">CORREL($Y$117:$Y$214,Z$117:Z$214)</f>
        <v>0.5703571382762086</v>
      </c>
      <c r="AA219" s="126">
        <f t="shared" si="52"/>
        <v>0.49939839848939171</v>
      </c>
      <c r="AB219" s="22"/>
      <c r="AC219" s="22"/>
      <c r="AD219" s="123" t="s">
        <v>59</v>
      </c>
      <c r="AE219" s="126">
        <f>CORREL($AE$117:$AE$214,AE$117:AE$214)</f>
        <v>1.0000000000000002</v>
      </c>
      <c r="AF219" s="126">
        <f t="shared" ref="AF219:AG219" si="53">CORREL($AE$117:$AE$214,AF$117:AF$214)</f>
        <v>0.530277378482371</v>
      </c>
      <c r="AG219" s="126">
        <f t="shared" si="53"/>
        <v>0.8007177818834702</v>
      </c>
      <c r="AH219" s="22"/>
      <c r="AI219" s="22"/>
      <c r="AJ219" s="1"/>
      <c r="AK219" s="1"/>
      <c r="AL219" s="1"/>
    </row>
    <row r="220" spans="1:38">
      <c r="A220" s="1"/>
      <c r="B220" s="123" t="s">
        <v>20</v>
      </c>
      <c r="C220" s="129">
        <f t="shared" ref="C220" si="54">CORREL($T$117:$T$214,C$117:C$214)</f>
        <v>-9.9251585581833113E-2</v>
      </c>
      <c r="D220" s="16"/>
      <c r="E220" s="16"/>
      <c r="F220" s="129">
        <f t="shared" ref="F220" si="55">CORREL($T$117:$T$214,F$117:F$214)</f>
        <v>-0.10050757733186366</v>
      </c>
      <c r="G220" s="19"/>
      <c r="H220" s="19"/>
      <c r="I220" s="26">
        <f t="shared" ref="I220:J220" si="56">CORREL($T$117:$T$214,I$117:I$214)</f>
        <v>3.3430782048167428E-2</v>
      </c>
      <c r="J220" s="130">
        <f t="shared" si="56"/>
        <v>4.6378200998641386E-2</v>
      </c>
      <c r="K220" s="131">
        <f>CORREL($T$117:$T$214,K$117:K$214)</f>
        <v>-0.31743230337956757</v>
      </c>
      <c r="L220" s="16"/>
      <c r="M220" s="26">
        <f t="shared" ref="M220:N220" si="57">CORREL($T$117:$T$214,M$117:M$214)</f>
        <v>2.0614783944425991E-3</v>
      </c>
      <c r="N220" s="130">
        <f t="shared" si="57"/>
        <v>4.0380865490044382E-2</v>
      </c>
      <c r="O220" s="131">
        <f>CORREL($T$117:$T$214,O$117:O$214)</f>
        <v>1.6197375496665917E-2</v>
      </c>
      <c r="P220" s="19"/>
      <c r="Q220" s="1"/>
      <c r="R220" s="123" t="s">
        <v>20</v>
      </c>
      <c r="S220" s="130">
        <f>CORREL($T$117:$T$214,S$117:S$214)</f>
        <v>0.59033668677028417</v>
      </c>
      <c r="T220" s="27">
        <f>CORREL($T$117:$T$214,T$117:T$214)</f>
        <v>1.0000000000000002</v>
      </c>
      <c r="U220" s="73">
        <f>CORREL($T$117:$T$214,U$117:U$214)</f>
        <v>0.6221068490126217</v>
      </c>
      <c r="V220" s="19"/>
      <c r="W220" s="19"/>
      <c r="X220" s="123" t="s">
        <v>20</v>
      </c>
      <c r="Y220" s="27">
        <f>CORREL($Z$117:$Z$214,Y$117:Y$214)</f>
        <v>0.5703571382762086</v>
      </c>
      <c r="Z220" s="27">
        <f>CORREL($Z$117:$Z$214,Z$117:Z$214)</f>
        <v>1.0000000000000002</v>
      </c>
      <c r="AA220" s="27">
        <f>CORREL($Z$117:$Z$214,AA$117:AA$214)</f>
        <v>0.55001364061613867</v>
      </c>
      <c r="AB220" s="22"/>
      <c r="AC220" s="22"/>
      <c r="AD220" s="123" t="s">
        <v>20</v>
      </c>
      <c r="AE220" s="27">
        <f>CORREL($AF$117:$AF$214,AE$117:AE$214)</f>
        <v>0.530277378482371</v>
      </c>
      <c r="AF220" s="27">
        <f>CORREL($AF$117:$AF$214,AF$117:AF$214)</f>
        <v>0.99999999999999989</v>
      </c>
      <c r="AG220" s="27">
        <f>CORREL($AF$117:$AF$214,AG$117:AG$214)</f>
        <v>0.61354971668001634</v>
      </c>
      <c r="AH220" s="22"/>
      <c r="AI220" s="22"/>
      <c r="AJ220" s="1"/>
      <c r="AK220" s="1"/>
      <c r="AL220" s="1"/>
    </row>
    <row r="221" spans="1:38" ht="13.5" thickBot="1">
      <c r="A221" s="1"/>
      <c r="B221" s="132" t="s">
        <v>21</v>
      </c>
      <c r="C221" s="133">
        <f t="shared" ref="C221" si="58">CORREL($U$117:$U$214,C$117:C$214)</f>
        <v>6.3867027761685444E-2</v>
      </c>
      <c r="D221" s="16"/>
      <c r="E221" s="16"/>
      <c r="F221" s="133">
        <f t="shared" ref="F221" si="59">CORREL($U$117:$U$214,F$117:F$214)</f>
        <v>5.6353747464510495E-2</v>
      </c>
      <c r="G221" s="19"/>
      <c r="H221" s="19"/>
      <c r="I221" s="76">
        <f t="shared" ref="I221:K221" si="60">CORREL($U$117:$U$214,I$117:I$214)</f>
        <v>0.24611496026493307</v>
      </c>
      <c r="J221" s="134">
        <f t="shared" si="60"/>
        <v>0.2575021230447036</v>
      </c>
      <c r="K221" s="135">
        <f t="shared" si="60"/>
        <v>-0.28769424579308472</v>
      </c>
      <c r="L221" s="16"/>
      <c r="M221" s="76">
        <f t="shared" ref="M221:O221" si="61">CORREL($U$117:$U$214,M$117:M$214)</f>
        <v>0.18508495716341389</v>
      </c>
      <c r="N221" s="134">
        <f t="shared" si="61"/>
        <v>0.20207479559790958</v>
      </c>
      <c r="O221" s="135">
        <f t="shared" si="61"/>
        <v>0.21731682871292424</v>
      </c>
      <c r="P221" s="19"/>
      <c r="Q221" s="1"/>
      <c r="R221" s="132" t="s">
        <v>21</v>
      </c>
      <c r="S221" s="134">
        <f t="shared" ref="S221:T221" si="62">CORREL($U$117:$U$214,S$117:S$214)</f>
        <v>0.55341711709851005</v>
      </c>
      <c r="T221" s="77">
        <f t="shared" si="62"/>
        <v>0.6221068490126217</v>
      </c>
      <c r="U221" s="78">
        <f>CORREL($U$117:$U$214,U$117:U$214)</f>
        <v>0.99999999999999989</v>
      </c>
      <c r="V221" s="19"/>
      <c r="W221" s="19"/>
      <c r="X221" s="132" t="s">
        <v>21</v>
      </c>
      <c r="Y221" s="78">
        <f t="shared" ref="Y221:Z221" si="63">CORREL($AA$117:$AA$214,Y$117:Y$214)</f>
        <v>0.49939839848939171</v>
      </c>
      <c r="Z221" s="78">
        <f t="shared" si="63"/>
        <v>0.55001364061613867</v>
      </c>
      <c r="AA221" s="78">
        <f>CORREL($AA$117:$AA$214,AA$117:AA$214)</f>
        <v>1.0000000000000002</v>
      </c>
      <c r="AB221" s="22"/>
      <c r="AC221" s="22"/>
      <c r="AD221" s="132" t="s">
        <v>21</v>
      </c>
      <c r="AE221" s="78">
        <f t="shared" ref="AE221:AF221" si="64">CORREL($AG$117:$AG$214,AE$117:AE$214)</f>
        <v>0.8007177818834702</v>
      </c>
      <c r="AF221" s="78">
        <f t="shared" si="64"/>
        <v>0.61354971668001634</v>
      </c>
      <c r="AG221" s="78">
        <f>CORREL($AG$117:$AG$214,AG$117:AG$214)</f>
        <v>1</v>
      </c>
      <c r="AH221" s="22"/>
      <c r="AI221" s="22"/>
      <c r="AJ221" s="1"/>
      <c r="AK221" s="1"/>
      <c r="AL221" s="1"/>
    </row>
    <row r="222" spans="1:38">
      <c r="A222" s="1"/>
      <c r="B222" s="108"/>
      <c r="C222" s="16"/>
      <c r="D222" s="16"/>
      <c r="E222" s="16"/>
      <c r="F222" s="19"/>
      <c r="G222" s="19"/>
      <c r="H222" s="19"/>
      <c r="I222" s="19"/>
      <c r="J222" s="19"/>
      <c r="K222" s="22"/>
      <c r="L222" s="16"/>
      <c r="M222" s="19"/>
      <c r="N222" s="19"/>
      <c r="O222" s="19"/>
      <c r="P222" s="19"/>
      <c r="Q222" s="14"/>
      <c r="R222" s="16"/>
      <c r="S222" s="16"/>
      <c r="T222" s="16"/>
      <c r="U222" s="16"/>
      <c r="V222" s="19"/>
      <c r="W222" s="19"/>
      <c r="X222" s="22"/>
      <c r="Y222" s="22"/>
      <c r="Z222" s="22"/>
      <c r="AA222" s="22"/>
      <c r="AB222" s="22"/>
      <c r="AC222" s="22"/>
      <c r="AD222" s="22"/>
      <c r="AE222" s="119"/>
      <c r="AF222" s="119"/>
      <c r="AG222" s="119"/>
      <c r="AH222" s="22"/>
      <c r="AI222" s="22"/>
      <c r="AJ222" s="1"/>
      <c r="AK222" s="1"/>
      <c r="AL222" s="1"/>
    </row>
    <row r="223" spans="1:38">
      <c r="A223" s="1"/>
      <c r="B223" s="108"/>
      <c r="C223" s="16"/>
      <c r="D223" s="16"/>
      <c r="E223" s="16"/>
      <c r="F223" s="19"/>
      <c r="G223" s="19"/>
      <c r="H223" s="19"/>
      <c r="I223" s="19"/>
      <c r="J223" s="19"/>
      <c r="K223" s="22"/>
      <c r="L223" s="16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22"/>
      <c r="Y223" s="22"/>
      <c r="Z223" s="22"/>
      <c r="AA223" s="22"/>
      <c r="AB223" s="22"/>
      <c r="AC223" s="22"/>
      <c r="AD223" s="22"/>
      <c r="AE223" s="119"/>
      <c r="AF223" s="119"/>
      <c r="AG223" s="119"/>
      <c r="AH223" s="22"/>
      <c r="AI223" s="22"/>
      <c r="AJ223" s="1"/>
      <c r="AK223" s="1"/>
      <c r="AL223" s="1"/>
    </row>
    <row r="224" spans="1:38">
      <c r="A224" s="1"/>
      <c r="B224" s="108"/>
      <c r="C224" s="16"/>
      <c r="D224" s="16"/>
      <c r="E224" s="16"/>
      <c r="F224" s="19"/>
      <c r="G224" s="19"/>
      <c r="H224" s="19"/>
      <c r="I224" s="19"/>
      <c r="J224" s="19"/>
      <c r="K224" s="22"/>
      <c r="L224" s="16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22"/>
      <c r="Y224" s="22"/>
      <c r="Z224" s="22"/>
      <c r="AA224" s="22"/>
      <c r="AB224" s="22"/>
      <c r="AC224" s="22"/>
      <c r="AD224" s="22"/>
      <c r="AE224" s="119"/>
      <c r="AF224" s="119"/>
      <c r="AG224" s="119"/>
      <c r="AH224" s="22"/>
      <c r="AI224" s="22"/>
      <c r="AJ224" s="1"/>
      <c r="AK224" s="1"/>
      <c r="AL224" s="1"/>
    </row>
    <row r="225" spans="1:38" ht="33">
      <c r="A225" s="1"/>
      <c r="B225" s="3" t="s">
        <v>206</v>
      </c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</row>
    <row r="226" spans="1:38" s="136" customFormat="1" ht="13.5" thickBot="1">
      <c r="A226" s="14"/>
      <c r="B226" s="108"/>
      <c r="C226" s="16"/>
      <c r="D226" s="16"/>
      <c r="E226" s="16"/>
      <c r="F226" s="19"/>
      <c r="G226" s="19"/>
      <c r="H226" s="19"/>
      <c r="I226" s="19"/>
      <c r="J226" s="19"/>
      <c r="K226" s="22"/>
      <c r="L226" s="16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22"/>
      <c r="Y226" s="22"/>
      <c r="Z226" s="22"/>
      <c r="AA226" s="22"/>
      <c r="AB226" s="22"/>
      <c r="AC226" s="22"/>
      <c r="AD226" s="22"/>
      <c r="AE226" s="119"/>
      <c r="AF226" s="119"/>
      <c r="AG226" s="119"/>
      <c r="AH226" s="22"/>
      <c r="AI226" s="22"/>
      <c r="AJ226" s="14"/>
      <c r="AK226" s="14"/>
      <c r="AL226" s="14"/>
    </row>
    <row r="227" spans="1:38" ht="46.5" customHeight="1" thickBot="1">
      <c r="A227" s="1"/>
      <c r="B227" s="1"/>
      <c r="C227" s="82" t="str">
        <f>C114</f>
        <v>2021 Population (in million)</v>
      </c>
      <c r="D227" s="83"/>
      <c r="E227" s="84"/>
      <c r="F227" s="82" t="str">
        <f>F114</f>
        <v>All-Cause Deaths for 
2020 &amp; 2021</v>
      </c>
      <c r="G227" s="83"/>
      <c r="H227" s="84"/>
      <c r="I227" s="82" t="str">
        <f>I114</f>
        <v>Reported COVID-19 Deaths</v>
      </c>
      <c r="J227" s="83"/>
      <c r="K227" s="84"/>
      <c r="L227" s="82" t="str">
        <f>L114</f>
        <v>Excess Deaths</v>
      </c>
      <c r="M227" s="83"/>
      <c r="N227" s="83"/>
      <c r="O227" s="83"/>
      <c r="P227" s="83"/>
      <c r="Q227" s="84"/>
      <c r="R227" s="82" t="s">
        <v>63</v>
      </c>
      <c r="S227" s="83"/>
      <c r="T227" s="83"/>
      <c r="U227" s="83"/>
      <c r="V227" s="83"/>
      <c r="W227" s="84"/>
      <c r="X227" s="82" t="s">
        <v>64</v>
      </c>
      <c r="Y227" s="83"/>
      <c r="Z227" s="83"/>
      <c r="AA227" s="83"/>
      <c r="AB227" s="83"/>
      <c r="AC227" s="84"/>
      <c r="AD227" s="82" t="str">
        <f>AD114</f>
        <v>Ratio, R, of Excess deaths to Reported Deaths (from OWID/JHU)</v>
      </c>
      <c r="AE227" s="83"/>
      <c r="AF227" s="83"/>
      <c r="AG227" s="83"/>
      <c r="AH227" s="83"/>
      <c r="AI227" s="84"/>
      <c r="AJ227" s="1"/>
      <c r="AK227" s="1"/>
      <c r="AL227" s="1"/>
    </row>
    <row r="228" spans="1:38" ht="63.75" thickBot="1">
      <c r="B228" s="85" t="str">
        <f>B115</f>
        <v>Country</v>
      </c>
      <c r="C228" s="86" t="str">
        <f t="shared" ref="C228:AI228" si="65">C115</f>
        <v>Estimate from  WPR for All Countries</v>
      </c>
      <c r="D228" s="87" t="str">
        <f t="shared" si="65"/>
        <v>Mean 2020 &amp; 2021 Population (millions) from HMD for 34 Countries</v>
      </c>
      <c r="E228" s="88" t="str">
        <f t="shared" si="65"/>
        <v xml:space="preserve">Comparison of Population </v>
      </c>
      <c r="F228" s="137" t="str">
        <f t="shared" si="65"/>
        <v>Estimate from  WB for All Countries</v>
      </c>
      <c r="G228" s="138" t="str">
        <f t="shared" si="65"/>
        <v xml:space="preserve"> Actual  from HMD (only for 34 Countries)</v>
      </c>
      <c r="H228" s="139" t="str">
        <f t="shared" si="65"/>
        <v xml:space="preserve">Comparison of All-Cause Deaths </v>
      </c>
      <c r="I228" s="140" t="str">
        <f t="shared" si="65"/>
        <v>Values from  Economist (OWID)</v>
      </c>
      <c r="J228" s="141" t="str">
        <f t="shared" si="65"/>
        <v>Values from  Lancet</v>
      </c>
      <c r="K228" s="142" t="str">
        <f t="shared" si="65"/>
        <v>Comparison of Reported Deaths</v>
      </c>
      <c r="L228" s="95" t="str">
        <f t="shared" si="65"/>
        <v>eLife</v>
      </c>
      <c r="M228" s="96" t="str">
        <f t="shared" si="65"/>
        <v xml:space="preserve"> Economist</v>
      </c>
      <c r="N228" s="96" t="str">
        <f t="shared" si="65"/>
        <v>Lancet</v>
      </c>
      <c r="O228" s="96" t="str">
        <f t="shared" si="65"/>
        <v>WHO</v>
      </c>
      <c r="P228" s="96" t="str">
        <f t="shared" si="65"/>
        <v>Levitt Age-Adjusted</v>
      </c>
      <c r="Q228" s="115" t="str">
        <f t="shared" si="65"/>
        <v>Excess Death per Levitt Not Age-Adjusted</v>
      </c>
      <c r="R228" s="85" t="str">
        <f t="shared" si="65"/>
        <v>eLife</v>
      </c>
      <c r="S228" s="116" t="str">
        <f t="shared" si="65"/>
        <v xml:space="preserve"> Economist</v>
      </c>
      <c r="T228" s="116" t="str">
        <f t="shared" si="65"/>
        <v>Lancet</v>
      </c>
      <c r="U228" s="116" t="str">
        <f t="shared" si="65"/>
        <v>WHO</v>
      </c>
      <c r="V228" s="116" t="str">
        <f t="shared" si="65"/>
        <v>Levitt Age-Adjusted</v>
      </c>
      <c r="W228" s="98" t="str">
        <f t="shared" si="65"/>
        <v>Excess Death per Levitt Not Age-Adjusted</v>
      </c>
      <c r="X228" s="95" t="str">
        <f t="shared" si="65"/>
        <v>eLife</v>
      </c>
      <c r="Y228" s="96" t="str">
        <f t="shared" si="65"/>
        <v xml:space="preserve"> Economist</v>
      </c>
      <c r="Z228" s="96" t="str">
        <f t="shared" si="65"/>
        <v>Lancet</v>
      </c>
      <c r="AA228" s="96" t="str">
        <f t="shared" si="65"/>
        <v>WHO</v>
      </c>
      <c r="AB228" s="96" t="str">
        <f t="shared" si="65"/>
        <v>Levitt Age-Adjusted</v>
      </c>
      <c r="AC228" s="97" t="str">
        <f t="shared" si="65"/>
        <v>Excess Death per Levitt Not Age-Adjusted</v>
      </c>
      <c r="AD228" s="99" t="str">
        <f t="shared" si="65"/>
        <v>eLife</v>
      </c>
      <c r="AE228" s="100" t="str">
        <f t="shared" si="65"/>
        <v xml:space="preserve"> Economist</v>
      </c>
      <c r="AF228" s="100" t="str">
        <f t="shared" si="65"/>
        <v>Lancet</v>
      </c>
      <c r="AG228" s="100" t="str">
        <f t="shared" si="65"/>
        <v>WHO</v>
      </c>
      <c r="AH228" s="100" t="str">
        <f t="shared" si="65"/>
        <v>Levitt Age-Adjusted</v>
      </c>
      <c r="AI228" s="101" t="str">
        <f t="shared" si="65"/>
        <v>Excess Death per Levitt Not Age-Adjusted</v>
      </c>
      <c r="AK228" s="1"/>
      <c r="AL228" s="1"/>
    </row>
    <row r="229" spans="1:38">
      <c r="A229" s="13"/>
      <c r="B229" s="14"/>
      <c r="C229" s="15"/>
      <c r="D229" s="16"/>
      <c r="E229" s="16"/>
      <c r="F229" s="30"/>
      <c r="G229" s="30"/>
      <c r="H229" s="30"/>
      <c r="I229" s="30"/>
      <c r="J229" s="30"/>
      <c r="K229" s="30"/>
      <c r="L229" s="19"/>
      <c r="M229" s="19"/>
      <c r="N229" s="19"/>
      <c r="O229" s="19"/>
      <c r="P229" s="19"/>
      <c r="Q229" s="20"/>
      <c r="R229" s="18"/>
      <c r="S229" s="19"/>
      <c r="T229" s="19"/>
      <c r="U229" s="19"/>
      <c r="V229" s="19"/>
      <c r="W229" s="20"/>
      <c r="X229" s="21"/>
      <c r="Y229" s="22"/>
      <c r="Z229" s="22"/>
      <c r="AA229" s="22"/>
      <c r="AB229" s="22"/>
      <c r="AC229" s="23"/>
      <c r="AD229" s="21"/>
      <c r="AE229" s="24"/>
      <c r="AF229" s="24"/>
      <c r="AG229" s="24"/>
      <c r="AH229" s="22"/>
      <c r="AI229" s="23"/>
      <c r="AJ229" s="1"/>
      <c r="AK229" s="1"/>
      <c r="AL229" s="1"/>
    </row>
    <row r="230" spans="1:38">
      <c r="A230" s="13"/>
      <c r="B230" s="143" t="s">
        <v>207</v>
      </c>
      <c r="C230" s="27">
        <v>5.6877000000000004E-2</v>
      </c>
      <c r="D230" s="27"/>
      <c r="E230" s="27"/>
      <c r="F230" s="30">
        <v>972.59669999999994</v>
      </c>
      <c r="G230" s="30"/>
      <c r="H230" s="30"/>
      <c r="I230" s="30">
        <v>1</v>
      </c>
      <c r="J230" s="30">
        <v>1</v>
      </c>
      <c r="K230" s="35">
        <v>0</v>
      </c>
      <c r="L230" s="32">
        <v>-54</v>
      </c>
      <c r="M230" s="30">
        <v>-45</v>
      </c>
      <c r="N230" s="30">
        <v>22</v>
      </c>
      <c r="O230" s="30"/>
      <c r="P230" s="30"/>
      <c r="Q230" s="30"/>
      <c r="R230" s="30">
        <v>-949.41716335249748</v>
      </c>
      <c r="S230" s="30">
        <v>-791.18096946041453</v>
      </c>
      <c r="T230" s="30">
        <v>386.79958506953596</v>
      </c>
      <c r="U230" s="30"/>
      <c r="V230" s="30"/>
      <c r="W230" s="30"/>
      <c r="X230" s="144">
        <v>-5.5521471541081731E-2</v>
      </c>
      <c r="Y230" s="35">
        <v>-4.6267892950901439E-2</v>
      </c>
      <c r="Z230" s="35">
        <v>2.261985877599626E-2</v>
      </c>
      <c r="AA230" s="35"/>
      <c r="AB230" s="35"/>
      <c r="AC230" s="35"/>
      <c r="AD230" s="37">
        <v>-54</v>
      </c>
      <c r="AE230" s="37">
        <v>-45</v>
      </c>
      <c r="AF230" s="37">
        <v>22</v>
      </c>
      <c r="AG230" s="37"/>
      <c r="AH230" s="35"/>
      <c r="AI230" s="35"/>
      <c r="AJ230" s="1"/>
      <c r="AK230" s="1"/>
      <c r="AL230" s="1"/>
    </row>
    <row r="231" spans="1:38">
      <c r="A231" s="13"/>
      <c r="B231" s="143" t="s">
        <v>208</v>
      </c>
      <c r="C231" s="27">
        <v>5.2227479999999993</v>
      </c>
      <c r="D231" s="27"/>
      <c r="E231" s="27"/>
      <c r="F231" s="30">
        <v>34992.411599999999</v>
      </c>
      <c r="G231" s="30"/>
      <c r="H231" s="30"/>
      <c r="I231" s="30">
        <v>4919</v>
      </c>
      <c r="J231" s="30">
        <v>4660</v>
      </c>
      <c r="K231" s="35">
        <v>5.4076625952604658E-2</v>
      </c>
      <c r="L231" s="32"/>
      <c r="M231" s="30">
        <v>7395</v>
      </c>
      <c r="N231" s="30">
        <v>12600</v>
      </c>
      <c r="O231" s="30"/>
      <c r="P231" s="30"/>
      <c r="Q231" s="30"/>
      <c r="R231" s="30"/>
      <c r="S231" s="30">
        <v>1415.921273628366</v>
      </c>
      <c r="T231" s="30">
        <v>2412.5230625716581</v>
      </c>
      <c r="U231" s="30"/>
      <c r="V231" s="30"/>
      <c r="W231" s="30"/>
      <c r="X231" s="144"/>
      <c r="Y231" s="35">
        <v>0.21133153337736801</v>
      </c>
      <c r="Z231" s="35">
        <v>0.3600780690405459</v>
      </c>
      <c r="AA231" s="35"/>
      <c r="AB231" s="35"/>
      <c r="AC231" s="35"/>
      <c r="AD231" s="35"/>
      <c r="AE231" s="37">
        <v>1.5033543403130718</v>
      </c>
      <c r="AF231" s="37">
        <v>2.5614962390729823</v>
      </c>
      <c r="AG231" s="37"/>
      <c r="AH231" s="35"/>
      <c r="AI231" s="35"/>
      <c r="AJ231" s="1"/>
      <c r="AK231" s="1"/>
      <c r="AL231" s="1"/>
    </row>
    <row r="232" spans="1:38">
      <c r="A232" s="13" t="s">
        <v>209</v>
      </c>
      <c r="B232" s="143" t="s">
        <v>210</v>
      </c>
      <c r="C232" s="27"/>
      <c r="D232" s="27"/>
      <c r="E232" s="27"/>
      <c r="F232" s="30"/>
      <c r="G232" s="30"/>
      <c r="H232" s="30"/>
      <c r="I232" s="30">
        <v>181</v>
      </c>
      <c r="J232" s="30"/>
      <c r="K232" s="35"/>
      <c r="L232" s="32"/>
      <c r="M232" s="30">
        <v>308</v>
      </c>
      <c r="N232" s="30" t="s">
        <v>211</v>
      </c>
      <c r="O232" s="30"/>
      <c r="P232" s="30"/>
      <c r="Q232" s="30"/>
      <c r="R232" s="30"/>
      <c r="S232" s="30"/>
      <c r="T232" s="30"/>
      <c r="U232" s="30"/>
      <c r="V232" s="30"/>
      <c r="W232" s="30"/>
      <c r="X232" s="144"/>
      <c r="Y232" s="35"/>
      <c r="Z232" s="35"/>
      <c r="AA232" s="35"/>
      <c r="AB232" s="35"/>
      <c r="AC232" s="35"/>
      <c r="AD232" s="35"/>
      <c r="AE232" s="37">
        <v>1.701657458563536</v>
      </c>
      <c r="AF232" s="37"/>
      <c r="AG232" s="37"/>
      <c r="AH232" s="35"/>
      <c r="AI232" s="35"/>
      <c r="AJ232" s="1"/>
      <c r="AK232" s="1"/>
      <c r="AL232" s="1"/>
    </row>
    <row r="233" spans="1:38">
      <c r="A233" s="13"/>
      <c r="B233" s="143" t="s">
        <v>212</v>
      </c>
      <c r="C233" s="27"/>
      <c r="D233" s="27"/>
      <c r="E233" s="27"/>
      <c r="F233" s="30"/>
      <c r="G233" s="30"/>
      <c r="H233" s="30"/>
      <c r="I233" s="30">
        <v>110</v>
      </c>
      <c r="J233" s="30">
        <v>110</v>
      </c>
      <c r="K233" s="35"/>
      <c r="L233" s="32"/>
      <c r="M233" s="30">
        <v>102</v>
      </c>
      <c r="N233" s="30">
        <v>145</v>
      </c>
      <c r="O233" s="30"/>
      <c r="P233" s="30"/>
      <c r="Q233" s="30"/>
      <c r="R233" s="30"/>
      <c r="S233" s="30"/>
      <c r="T233" s="30"/>
      <c r="U233" s="30"/>
      <c r="V233" s="30"/>
      <c r="W233" s="30"/>
      <c r="X233" s="144"/>
      <c r="Y233" s="35"/>
      <c r="Z233" s="35"/>
      <c r="AA233" s="35"/>
      <c r="AB233" s="35"/>
      <c r="AC233" s="35"/>
      <c r="AD233" s="35"/>
      <c r="AE233" s="37">
        <v>0.92727272727272725</v>
      </c>
      <c r="AF233" s="37">
        <v>1.3181818181818181</v>
      </c>
      <c r="AG233" s="37"/>
      <c r="AH233" s="35"/>
      <c r="AI233" s="35"/>
      <c r="AJ233" s="1"/>
      <c r="AK233" s="1"/>
      <c r="AL233" s="1"/>
    </row>
    <row r="234" spans="1:38">
      <c r="A234" s="13"/>
      <c r="B234" s="143" t="s">
        <v>213</v>
      </c>
      <c r="C234" s="27"/>
      <c r="D234" s="27"/>
      <c r="E234" s="27"/>
      <c r="F234" s="30"/>
      <c r="G234" s="30"/>
      <c r="H234" s="30"/>
      <c r="I234" s="30">
        <v>98</v>
      </c>
      <c r="J234" s="30">
        <v>98</v>
      </c>
      <c r="K234" s="35"/>
      <c r="L234" s="32"/>
      <c r="M234" s="30">
        <v>212</v>
      </c>
      <c r="N234" s="30">
        <v>132</v>
      </c>
      <c r="O234" s="30"/>
      <c r="P234" s="30"/>
      <c r="Q234" s="30"/>
      <c r="R234" s="30"/>
      <c r="S234" s="30"/>
      <c r="T234" s="30"/>
      <c r="U234" s="30"/>
      <c r="V234" s="30"/>
      <c r="W234" s="30"/>
      <c r="X234" s="144"/>
      <c r="Y234" s="35"/>
      <c r="Z234" s="35"/>
      <c r="AA234" s="35"/>
      <c r="AB234" s="35"/>
      <c r="AC234" s="35"/>
      <c r="AD234" s="35"/>
      <c r="AE234" s="37">
        <v>2.1632653061224492</v>
      </c>
      <c r="AF234" s="37">
        <v>1.346938775510204</v>
      </c>
      <c r="AG234" s="37"/>
      <c r="AH234" s="35"/>
      <c r="AI234" s="35"/>
      <c r="AJ234" s="1"/>
      <c r="AK234" s="1"/>
      <c r="AL234" s="1"/>
    </row>
    <row r="235" spans="1:38">
      <c r="A235" s="13"/>
      <c r="B235" s="143" t="s">
        <v>214</v>
      </c>
      <c r="C235" s="27"/>
      <c r="D235" s="27"/>
      <c r="E235" s="27"/>
      <c r="F235" s="30"/>
      <c r="G235" s="30"/>
      <c r="H235" s="30"/>
      <c r="I235" s="30">
        <v>14</v>
      </c>
      <c r="J235" s="30"/>
      <c r="K235" s="35"/>
      <c r="L235" s="32"/>
      <c r="M235" s="30">
        <v>-18</v>
      </c>
      <c r="N235" s="30" t="s">
        <v>211</v>
      </c>
      <c r="O235" s="30"/>
      <c r="P235" s="30"/>
      <c r="Q235" s="30"/>
      <c r="R235" s="30"/>
      <c r="S235" s="30"/>
      <c r="T235" s="30"/>
      <c r="U235" s="30"/>
      <c r="V235" s="30"/>
      <c r="W235" s="30"/>
      <c r="X235" s="144"/>
      <c r="Y235" s="35"/>
      <c r="Z235" s="35"/>
      <c r="AA235" s="35"/>
      <c r="AB235" s="35"/>
      <c r="AC235" s="35"/>
      <c r="AD235" s="35"/>
      <c r="AE235" s="37">
        <v>-1.2857142857142858</v>
      </c>
      <c r="AF235" s="37"/>
      <c r="AG235" s="37"/>
      <c r="AH235" s="35"/>
      <c r="AI235" s="35"/>
      <c r="AJ235" s="1"/>
      <c r="AK235" s="1"/>
      <c r="AL235" s="1"/>
    </row>
    <row r="236" spans="1:38">
      <c r="A236" s="13"/>
      <c r="B236" s="143" t="s">
        <v>215</v>
      </c>
      <c r="C236" s="27"/>
      <c r="D236" s="27"/>
      <c r="E236" s="27"/>
      <c r="F236" s="30"/>
      <c r="G236" s="30"/>
      <c r="H236" s="30"/>
      <c r="I236" s="30">
        <v>213</v>
      </c>
      <c r="J236" s="30"/>
      <c r="K236" s="35"/>
      <c r="L236" s="32"/>
      <c r="M236" s="30">
        <v>2250</v>
      </c>
      <c r="N236" s="30" t="s">
        <v>211</v>
      </c>
      <c r="O236" s="30"/>
      <c r="P236" s="30"/>
      <c r="Q236" s="30"/>
      <c r="R236" s="30"/>
      <c r="S236" s="30"/>
      <c r="T236" s="30"/>
      <c r="U236" s="30"/>
      <c r="V236" s="30"/>
      <c r="W236" s="30"/>
      <c r="X236" s="144"/>
      <c r="Y236" s="35"/>
      <c r="Z236" s="35"/>
      <c r="AA236" s="35"/>
      <c r="AB236" s="35"/>
      <c r="AC236" s="35"/>
      <c r="AD236" s="35"/>
      <c r="AE236" s="37">
        <v>10.56338028169014</v>
      </c>
      <c r="AF236" s="37"/>
      <c r="AG236" s="37"/>
      <c r="AH236" s="35"/>
      <c r="AI236" s="35"/>
      <c r="AJ236" s="1"/>
      <c r="AK236" s="1"/>
      <c r="AL236" s="1"/>
    </row>
    <row r="237" spans="1:38">
      <c r="A237" s="13"/>
      <c r="B237" s="143" t="s">
        <v>216</v>
      </c>
      <c r="C237" s="27"/>
      <c r="D237" s="27"/>
      <c r="E237" s="27"/>
      <c r="F237" s="30"/>
      <c r="G237" s="30"/>
      <c r="H237" s="30"/>
      <c r="I237" s="30">
        <v>69</v>
      </c>
      <c r="J237" s="30"/>
      <c r="K237" s="35"/>
      <c r="L237" s="32"/>
      <c r="M237" s="30">
        <v>41</v>
      </c>
      <c r="N237" s="30" t="s">
        <v>211</v>
      </c>
      <c r="O237" s="30"/>
      <c r="P237" s="30"/>
      <c r="Q237" s="30"/>
      <c r="R237" s="30"/>
      <c r="S237" s="30"/>
      <c r="T237" s="30"/>
      <c r="U237" s="30"/>
      <c r="V237" s="30"/>
      <c r="W237" s="30"/>
      <c r="X237" s="144"/>
      <c r="Y237" s="35"/>
      <c r="Z237" s="35"/>
      <c r="AA237" s="35"/>
      <c r="AB237" s="35"/>
      <c r="AC237" s="35"/>
      <c r="AD237" s="35"/>
      <c r="AE237" s="37">
        <v>0.59420289855072461</v>
      </c>
      <c r="AF237" s="37"/>
      <c r="AG237" s="37"/>
      <c r="AH237" s="35"/>
      <c r="AI237" s="35"/>
      <c r="AJ237" s="1"/>
      <c r="AK237" s="1"/>
      <c r="AL237" s="1"/>
    </row>
    <row r="238" spans="1:38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</row>
    <row r="239" spans="1:38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</row>
    <row r="240" spans="1:38" s="136" customFormat="1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6"/>
      <c r="T240" s="16"/>
      <c r="U240" s="16"/>
      <c r="V240" s="81"/>
      <c r="W240" s="14"/>
      <c r="X240" s="14"/>
      <c r="Y240" s="16"/>
      <c r="Z240" s="16"/>
      <c r="AA240" s="16"/>
      <c r="AB240" s="81"/>
      <c r="AC240" s="14"/>
      <c r="AD240" s="14"/>
      <c r="AE240" s="16"/>
      <c r="AF240" s="16"/>
      <c r="AG240" s="16"/>
      <c r="AH240" s="81"/>
      <c r="AI240" s="14"/>
      <c r="AJ240" s="14"/>
      <c r="AK240" s="14"/>
      <c r="AL240" s="14"/>
    </row>
    <row r="241" spans="1:38" s="136" customFormat="1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F241" s="14"/>
      <c r="AG241" s="14"/>
      <c r="AH241" s="14"/>
      <c r="AI241" s="14"/>
      <c r="AJ241" s="14"/>
      <c r="AK241" s="14"/>
      <c r="AL241" s="14"/>
    </row>
    <row r="242" spans="1:38" s="136" customFormat="1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F242" s="14"/>
      <c r="AG242" s="14"/>
      <c r="AH242" s="14"/>
      <c r="AI242" s="14"/>
      <c r="AJ242" s="14"/>
      <c r="AK242" s="14"/>
      <c r="AL242" s="14"/>
    </row>
    <row r="243" spans="1:38" s="136" customFormat="1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81"/>
      <c r="Z243" s="81"/>
      <c r="AA243" s="81"/>
      <c r="AB243" s="81"/>
      <c r="AC243" s="81"/>
      <c r="AD243" s="14"/>
      <c r="AE243" s="81"/>
      <c r="AF243" s="81"/>
      <c r="AG243" s="81"/>
      <c r="AH243" s="81"/>
      <c r="AI243" s="81"/>
      <c r="AJ243" s="14"/>
      <c r="AK243" s="14"/>
      <c r="AL243" s="14"/>
    </row>
    <row r="244" spans="1:38" s="136" customFormat="1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6"/>
      <c r="Z244" s="16"/>
      <c r="AA244" s="16"/>
      <c r="AB244" s="81"/>
      <c r="AC244" s="14"/>
      <c r="AD244" s="14"/>
      <c r="AE244" s="16"/>
      <c r="AF244" s="16"/>
      <c r="AG244" s="16"/>
      <c r="AH244" s="81"/>
      <c r="AI244" s="14"/>
      <c r="AJ244" s="14"/>
      <c r="AK244" s="14"/>
      <c r="AL244" s="14"/>
    </row>
    <row r="245" spans="1:38" s="136" customFormat="1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6"/>
      <c r="Z245" s="16"/>
      <c r="AA245" s="16"/>
      <c r="AB245" s="81"/>
      <c r="AC245" s="14"/>
      <c r="AD245" s="14"/>
      <c r="AE245" s="16"/>
      <c r="AF245" s="16"/>
      <c r="AG245" s="16"/>
      <c r="AH245" s="81"/>
      <c r="AI245" s="14"/>
      <c r="AJ245" s="14"/>
      <c r="AK245" s="14"/>
      <c r="AL245" s="14"/>
    </row>
    <row r="246" spans="1:38" s="136" customFormat="1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F246" s="14"/>
      <c r="AG246" s="14"/>
      <c r="AH246" s="14"/>
      <c r="AI246" s="14"/>
      <c r="AJ246" s="14"/>
      <c r="AK246" s="14"/>
      <c r="AL246" s="14"/>
    </row>
    <row r="247" spans="1:38" s="136" customFormat="1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F247" s="14"/>
      <c r="AG247" s="14"/>
      <c r="AH247" s="14"/>
      <c r="AI247" s="14"/>
      <c r="AJ247" s="14"/>
      <c r="AK247" s="14"/>
      <c r="AL247" s="14"/>
    </row>
    <row r="248" spans="1:38" s="136" customFormat="1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F248" s="14"/>
      <c r="AG248" s="14"/>
      <c r="AH248" s="14"/>
      <c r="AI248" s="14"/>
      <c r="AJ248" s="14"/>
      <c r="AK248" s="14"/>
      <c r="AL248" s="14"/>
    </row>
    <row r="249" spans="1:38" s="136" customFormat="1">
      <c r="AK249" s="14"/>
      <c r="AL249" s="14"/>
    </row>
  </sheetData>
  <mergeCells count="28">
    <mergeCell ref="AD114:AI114"/>
    <mergeCell ref="C227:E227"/>
    <mergeCell ref="F227:H227"/>
    <mergeCell ref="I227:K227"/>
    <mergeCell ref="L227:Q227"/>
    <mergeCell ref="R227:W227"/>
    <mergeCell ref="X227:AC227"/>
    <mergeCell ref="AD227:AI227"/>
    <mergeCell ref="C114:E114"/>
    <mergeCell ref="F114:H114"/>
    <mergeCell ref="I114:K114"/>
    <mergeCell ref="L114:Q114"/>
    <mergeCell ref="R114:W114"/>
    <mergeCell ref="X114:AC114"/>
    <mergeCell ref="AD7:AI7"/>
    <mergeCell ref="C56:E56"/>
    <mergeCell ref="F56:H56"/>
    <mergeCell ref="I56:K56"/>
    <mergeCell ref="L56:Q56"/>
    <mergeCell ref="R56:W56"/>
    <mergeCell ref="X56:AC56"/>
    <mergeCell ref="AD56:AI56"/>
    <mergeCell ref="C7:E7"/>
    <mergeCell ref="F7:H7"/>
    <mergeCell ref="I7:K7"/>
    <mergeCell ref="L7:Q7"/>
    <mergeCell ref="R7:W7"/>
    <mergeCell ref="X7:AC7"/>
  </mergeCells>
  <conditionalFormatting sqref="R47:W53">
    <cfRule type="cellIs" dxfId="18" priority="19" operator="greaterThan">
      <formula>0.9</formula>
    </cfRule>
  </conditionalFormatting>
  <conditionalFormatting sqref="X47:AC53">
    <cfRule type="cellIs" dxfId="17" priority="18" operator="greaterThan">
      <formula>0.9</formula>
    </cfRule>
  </conditionalFormatting>
  <conditionalFormatting sqref="AD47:AI53">
    <cfRule type="cellIs" dxfId="16" priority="17" operator="greaterThan">
      <formula>0.9</formula>
    </cfRule>
  </conditionalFormatting>
  <conditionalFormatting sqref="R105:U108">
    <cfRule type="cellIs" dxfId="15" priority="16" operator="greaterThan">
      <formula>0.9</formula>
    </cfRule>
  </conditionalFormatting>
  <conditionalFormatting sqref="AD109:AG111">
    <cfRule type="cellIs" dxfId="14" priority="15" operator="greaterThan">
      <formula>0.9</formula>
    </cfRule>
  </conditionalFormatting>
  <conditionalFormatting sqref="K117:K214 K231:K237">
    <cfRule type="colorScale" priority="20">
      <colorScale>
        <cfvo type="min"/>
        <cfvo type="percentile" val="50"/>
        <cfvo type="max"/>
        <color rgb="FF00FF00"/>
        <color theme="0"/>
        <color rgb="FFFFCCFF"/>
      </colorScale>
    </cfRule>
  </conditionalFormatting>
  <conditionalFormatting sqref="K59:K100 K230">
    <cfRule type="colorScale" priority="21">
      <colorScale>
        <cfvo type="min"/>
        <cfvo type="percentile" val="50"/>
        <cfvo type="max"/>
        <color rgb="FF00FF00"/>
        <color theme="0"/>
        <color rgb="FFFFCCFF"/>
      </colorScale>
    </cfRule>
  </conditionalFormatting>
  <conditionalFormatting sqref="E10:E43">
    <cfRule type="colorScale" priority="22">
      <colorScale>
        <cfvo type="min"/>
        <cfvo type="percentile" val="50"/>
        <cfvo type="max"/>
        <color rgb="FF00FF00"/>
        <color theme="0"/>
        <color rgb="FFFF0000"/>
      </colorScale>
    </cfRule>
  </conditionalFormatting>
  <conditionalFormatting sqref="H10:H43">
    <cfRule type="colorScale" priority="23">
      <colorScale>
        <cfvo type="min"/>
        <cfvo type="percentile" val="50"/>
        <cfvo type="max"/>
        <color rgb="FF00FF00"/>
        <color theme="0"/>
        <color rgb="FFFF0000"/>
      </colorScale>
    </cfRule>
  </conditionalFormatting>
  <conditionalFormatting sqref="K10:K43">
    <cfRule type="colorScale" priority="24">
      <colorScale>
        <cfvo type="min"/>
        <cfvo type="percentile" val="50"/>
        <cfvo type="max"/>
        <color rgb="FF00FF00"/>
        <color theme="0"/>
        <color rgb="FFFF0000"/>
      </colorScale>
    </cfRule>
  </conditionalFormatting>
  <conditionalFormatting sqref="X105:AA108">
    <cfRule type="cellIs" dxfId="13" priority="14" operator="greaterThan">
      <formula>0.9</formula>
    </cfRule>
  </conditionalFormatting>
  <conditionalFormatting sqref="AD105:AG108">
    <cfRule type="cellIs" dxfId="12" priority="13" operator="greaterThan">
      <formula>0.9</formula>
    </cfRule>
  </conditionalFormatting>
  <conditionalFormatting sqref="R222:U222 S219:U221">
    <cfRule type="cellIs" dxfId="11" priority="12" operator="greaterThan">
      <formula>0.9</formula>
    </cfRule>
  </conditionalFormatting>
  <conditionalFormatting sqref="Y219:AA221">
    <cfRule type="cellIs" dxfId="10" priority="11" operator="greaterThan">
      <formula>0.9</formula>
    </cfRule>
  </conditionalFormatting>
  <conditionalFormatting sqref="AE219:AG221">
    <cfRule type="cellIs" dxfId="9" priority="10" operator="greaterThan">
      <formula>0.9</formula>
    </cfRule>
  </conditionalFormatting>
  <conditionalFormatting sqref="M219:O221">
    <cfRule type="cellIs" dxfId="8" priority="9" operator="greaterThan">
      <formula>0.9</formula>
    </cfRule>
  </conditionalFormatting>
  <conditionalFormatting sqref="I219:K221">
    <cfRule type="cellIs" dxfId="7" priority="8" operator="greaterThan">
      <formula>0.9</formula>
    </cfRule>
  </conditionalFormatting>
  <conditionalFormatting sqref="F219:F221">
    <cfRule type="cellIs" dxfId="6" priority="7" operator="greaterThan">
      <formula>0.9</formula>
    </cfRule>
  </conditionalFormatting>
  <conditionalFormatting sqref="C219:C221">
    <cfRule type="cellIs" dxfId="5" priority="6" operator="greaterThan">
      <formula>0.9</formula>
    </cfRule>
  </conditionalFormatting>
  <conditionalFormatting sqref="F47:F53">
    <cfRule type="cellIs" dxfId="4" priority="1" operator="greaterThan">
      <formula>0.9</formula>
    </cfRule>
  </conditionalFormatting>
  <conditionalFormatting sqref="L105:O108">
    <cfRule type="cellIs" dxfId="3" priority="5" operator="greaterThan">
      <formula>0.9</formula>
    </cfRule>
  </conditionalFormatting>
  <conditionalFormatting sqref="C105:C108">
    <cfRule type="cellIs" dxfId="2" priority="4" operator="greaterThan">
      <formula>0.9</formula>
    </cfRule>
  </conditionalFormatting>
  <conditionalFormatting sqref="F105:F108">
    <cfRule type="cellIs" dxfId="1" priority="3" operator="greaterThan">
      <formula>0.9</formula>
    </cfRule>
  </conditionalFormatting>
  <conditionalFormatting sqref="C47:C53">
    <cfRule type="cellIs" dxfId="0" priority="2" operator="greaterThan">
      <formula>0.9</formula>
    </cfRule>
  </conditionalFormatting>
  <pageMargins left="0.7" right="0.7" top="0.75" bottom="0.75" header="0.3" footer="0.3"/>
  <pageSetup paperSize="14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CC, Master Excel Supplement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Levitt</dc:creator>
  <cp:lastModifiedBy>Michael Levitt</cp:lastModifiedBy>
  <dcterms:created xsi:type="dcterms:W3CDTF">2022-05-18T22:57:07Z</dcterms:created>
  <dcterms:modified xsi:type="dcterms:W3CDTF">2022-05-18T22:58:09Z</dcterms:modified>
</cp:coreProperties>
</file>